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vnatelj\Desktop\"/>
    </mc:Choice>
  </mc:AlternateContent>
  <xr:revisionPtr revIDLastSave="0" documentId="13_ncr:1_{0AA03AD1-5B26-43F6-8E42-D9D76E7F56F6}" xr6:coauthVersionLast="37" xr6:coauthVersionMax="37" xr10:uidLastSave="{00000000-0000-0000-0000-000000000000}"/>
  <bookViews>
    <workbookView xWindow="0" yWindow="0" windowWidth="20490" windowHeight="754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E340" i="9"/>
  <c r="B340" i="9" s="1"/>
  <c r="F339" i="9"/>
  <c r="F338" i="9"/>
  <c r="F337" i="9"/>
  <c r="F336" i="9"/>
  <c r="H335" i="9"/>
  <c r="E335" i="9" s="1"/>
  <c r="B335" i="9" s="1"/>
  <c r="G335" i="9"/>
  <c r="F335" i="9"/>
  <c r="F334" i="9"/>
  <c r="H333" i="9"/>
  <c r="E333" i="9" s="1"/>
  <c r="B333" i="9" s="1"/>
  <c r="G333" i="9"/>
  <c r="F333" i="9"/>
  <c r="H332" i="9"/>
  <c r="E332" i="9" s="1"/>
  <c r="B332" i="9" s="1"/>
  <c r="G332" i="9"/>
  <c r="F332" i="9"/>
  <c r="H331" i="9"/>
  <c r="E331" i="9" s="1"/>
  <c r="B331" i="9" s="1"/>
  <c r="G331" i="9"/>
  <c r="F331" i="9"/>
  <c r="H330" i="9"/>
  <c r="E330" i="9" s="1"/>
  <c r="B330" i="9" s="1"/>
  <c r="G330" i="9"/>
  <c r="F330" i="9"/>
  <c r="H329" i="9"/>
  <c r="E329" i="9" s="1"/>
  <c r="B329" i="9" s="1"/>
  <c r="G329" i="9"/>
  <c r="F329" i="9"/>
  <c r="H328" i="9"/>
  <c r="E328" i="9" s="1"/>
  <c r="B328" i="9" s="1"/>
  <c r="G328" i="9"/>
  <c r="F328" i="9"/>
  <c r="H327" i="9"/>
  <c r="E327" i="9" s="1"/>
  <c r="B327" i="9" s="1"/>
  <c r="G327" i="9"/>
  <c r="F327" i="9"/>
  <c r="H326" i="9"/>
  <c r="E326" i="9" s="1"/>
  <c r="B326" i="9" s="1"/>
  <c r="G326" i="9"/>
  <c r="F326" i="9"/>
  <c r="H325" i="9"/>
  <c r="G325" i="9"/>
  <c r="F325" i="9"/>
  <c r="E325" i="9"/>
  <c r="B325" i="9" s="1"/>
  <c r="H324" i="9"/>
  <c r="E324" i="9" s="1"/>
  <c r="B324" i="9" s="1"/>
  <c r="G324" i="9"/>
  <c r="F324" i="9"/>
  <c r="H323" i="9"/>
  <c r="E323" i="9" s="1"/>
  <c r="B323" i="9" s="1"/>
  <c r="G323" i="9"/>
  <c r="F323" i="9"/>
  <c r="H322" i="9"/>
  <c r="E322" i="9" s="1"/>
  <c r="B322" i="9" s="1"/>
  <c r="G322" i="9"/>
  <c r="F322" i="9"/>
  <c r="H321" i="9"/>
  <c r="E321" i="9" s="1"/>
  <c r="B321" i="9" s="1"/>
  <c r="G321" i="9"/>
  <c r="F321" i="9"/>
  <c r="H320" i="9"/>
  <c r="E320" i="9" s="1"/>
  <c r="B320" i="9" s="1"/>
  <c r="G320" i="9"/>
  <c r="F320" i="9"/>
  <c r="H319" i="9"/>
  <c r="E319" i="9" s="1"/>
  <c r="B319" i="9" s="1"/>
  <c r="G319" i="9"/>
  <c r="F319" i="9"/>
  <c r="H318" i="9"/>
  <c r="E318" i="9" s="1"/>
  <c r="B318" i="9" s="1"/>
  <c r="G318" i="9"/>
  <c r="F318" i="9"/>
  <c r="H317" i="9"/>
  <c r="E317" i="9" s="1"/>
  <c r="B317" i="9" s="1"/>
  <c r="G317" i="9"/>
  <c r="F317" i="9"/>
  <c r="F316" i="9"/>
  <c r="F315" i="9"/>
  <c r="F314" i="9"/>
  <c r="H313" i="9"/>
  <c r="G313" i="9"/>
  <c r="F313" i="9"/>
  <c r="E313" i="9"/>
  <c r="B313" i="9" s="1"/>
  <c r="H312" i="9"/>
  <c r="E312" i="9" s="1"/>
  <c r="B312" i="9" s="1"/>
  <c r="G312" i="9"/>
  <c r="F312" i="9"/>
  <c r="H311" i="9"/>
  <c r="E311" i="9" s="1"/>
  <c r="B311" i="9" s="1"/>
  <c r="G311" i="9"/>
  <c r="F311" i="9"/>
  <c r="F310" i="9"/>
  <c r="F309" i="9"/>
  <c r="F308" i="9"/>
  <c r="H307" i="9"/>
  <c r="E307" i="9" s="1"/>
  <c r="B307" i="9" s="1"/>
  <c r="G307" i="9"/>
  <c r="F307" i="9"/>
  <c r="F306" i="9"/>
  <c r="H305" i="9"/>
  <c r="G305" i="9"/>
  <c r="F305" i="9"/>
  <c r="E305" i="9"/>
  <c r="B305" i="9" s="1"/>
  <c r="H304" i="9"/>
  <c r="E304" i="9" s="1"/>
  <c r="B304" i="9" s="1"/>
  <c r="G304" i="9"/>
  <c r="F304" i="9"/>
  <c r="H303" i="9"/>
  <c r="E303" i="9" s="1"/>
  <c r="B303" i="9" s="1"/>
  <c r="G303" i="9"/>
  <c r="F303" i="9"/>
  <c r="F302" i="9"/>
  <c r="F301" i="9"/>
  <c r="F300" i="9"/>
  <c r="F299" i="9"/>
  <c r="F298" i="9" s="1"/>
  <c r="F297" i="9"/>
  <c r="L296" i="9"/>
  <c r="H296" i="9"/>
  <c r="F296" i="9"/>
  <c r="F295" i="9"/>
  <c r="I294" i="9"/>
  <c r="E294" i="9" s="1"/>
  <c r="B294" i="9" s="1"/>
  <c r="H294" i="9"/>
  <c r="F294" i="9"/>
  <c r="E293" i="9"/>
  <c r="M292" i="9"/>
  <c r="L292" i="9"/>
  <c r="F292" i="9" s="1"/>
  <c r="E292" i="9"/>
  <c r="B292" i="9" s="1"/>
  <c r="M291" i="9"/>
  <c r="L291" i="9"/>
  <c r="F291" i="9"/>
  <c r="E291" i="9"/>
  <c r="B291" i="9"/>
  <c r="M290" i="9"/>
  <c r="L290" i="9"/>
  <c r="F290" i="9" s="1"/>
  <c r="E290" i="9"/>
  <c r="B290" i="9" s="1"/>
  <c r="M289" i="9"/>
  <c r="L289" i="9"/>
  <c r="F289" i="9"/>
  <c r="E289" i="9"/>
  <c r="B289" i="9"/>
  <c r="M288" i="9"/>
  <c r="L288" i="9"/>
  <c r="F288" i="9" s="1"/>
  <c r="E288" i="9"/>
  <c r="M287" i="9"/>
  <c r="L287" i="9"/>
  <c r="F287" i="9"/>
  <c r="E287" i="9"/>
  <c r="B287" i="9"/>
  <c r="M286" i="9"/>
  <c r="L286" i="9"/>
  <c r="F286" i="9" s="1"/>
  <c r="E286" i="9"/>
  <c r="M285" i="9"/>
  <c r="L285" i="9"/>
  <c r="F285" i="9"/>
  <c r="E285" i="9"/>
  <c r="B285" i="9"/>
  <c r="M284" i="9"/>
  <c r="L284" i="9"/>
  <c r="F284" i="9" s="1"/>
  <c r="E284" i="9"/>
  <c r="M283" i="9"/>
  <c r="L283" i="9"/>
  <c r="F283" i="9"/>
  <c r="E283" i="9"/>
  <c r="B283" i="9"/>
  <c r="M282" i="9"/>
  <c r="L282" i="9"/>
  <c r="F282" i="9" s="1"/>
  <c r="E282" i="9"/>
  <c r="B282" i="9"/>
  <c r="M281" i="9"/>
  <c r="L281" i="9"/>
  <c r="F281" i="9" s="1"/>
  <c r="E281" i="9"/>
  <c r="M280" i="9"/>
  <c r="L280" i="9"/>
  <c r="F280" i="9"/>
  <c r="E280" i="9"/>
  <c r="B280" i="9"/>
  <c r="M279" i="9"/>
  <c r="L279" i="9"/>
  <c r="F279" i="9" s="1"/>
  <c r="E279" i="9"/>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F273" i="9" s="1"/>
  <c r="E273" i="9"/>
  <c r="M272" i="9"/>
  <c r="L272" i="9"/>
  <c r="F272" i="9"/>
  <c r="E272" i="9"/>
  <c r="B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M242" i="9"/>
  <c r="L242" i="9"/>
  <c r="F242" i="9"/>
  <c r="E242" i="9"/>
  <c r="B242" i="9"/>
  <c r="M241" i="9"/>
  <c r="L241" i="9"/>
  <c r="F241" i="9" s="1"/>
  <c r="E241" i="9"/>
  <c r="B241" i="9" s="1"/>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E171" i="9"/>
  <c r="B171" i="9"/>
  <c r="H170" i="9"/>
  <c r="G170" i="9"/>
  <c r="F170" i="9"/>
  <c r="E170" i="9"/>
  <c r="B170" i="9" s="1"/>
  <c r="H169" i="9"/>
  <c r="E169" i="9" s="1"/>
  <c r="B169" i="9" s="1"/>
  <c r="G169" i="9"/>
  <c r="F169" i="9"/>
  <c r="H168" i="9"/>
  <c r="G168" i="9"/>
  <c r="F168" i="9"/>
  <c r="E168" i="9"/>
  <c r="B168" i="9" s="1"/>
  <c r="H167" i="9"/>
  <c r="E167" i="9" s="1"/>
  <c r="B167" i="9" s="1"/>
  <c r="G167" i="9"/>
  <c r="F167" i="9"/>
  <c r="H166" i="9"/>
  <c r="G166" i="9"/>
  <c r="F166" i="9"/>
  <c r="E166" i="9"/>
  <c r="B166" i="9" s="1"/>
  <c r="H165" i="9"/>
  <c r="E165" i="9" s="1"/>
  <c r="B165" i="9" s="1"/>
  <c r="G165" i="9"/>
  <c r="F165" i="9"/>
  <c r="H164" i="9"/>
  <c r="E164" i="9" s="1"/>
  <c r="B164" i="9" s="1"/>
  <c r="G164" i="9"/>
  <c r="F164" i="9"/>
  <c r="H163" i="9"/>
  <c r="G163" i="9"/>
  <c r="F163" i="9"/>
  <c r="E163" i="9"/>
  <c r="B163" i="9" s="1"/>
  <c r="H162" i="9"/>
  <c r="G162" i="9"/>
  <c r="F162" i="9"/>
  <c r="E162" i="9"/>
  <c r="B162" i="9"/>
  <c r="H161" i="9"/>
  <c r="G161" i="9"/>
  <c r="F161" i="9"/>
  <c r="E161" i="9"/>
  <c r="B161" i="9" s="1"/>
  <c r="H160" i="9"/>
  <c r="E160" i="9" s="1"/>
  <c r="B160" i="9" s="1"/>
  <c r="G160" i="9"/>
  <c r="F160" i="9"/>
  <c r="H159" i="9"/>
  <c r="G159" i="9"/>
  <c r="F159" i="9"/>
  <c r="E159" i="9"/>
  <c r="B159" i="9" s="1"/>
  <c r="H158" i="9"/>
  <c r="E158" i="9" s="1"/>
  <c r="B158" i="9" s="1"/>
  <c r="G158" i="9"/>
  <c r="F158" i="9"/>
  <c r="H157" i="9"/>
  <c r="G157" i="9"/>
  <c r="F157" i="9"/>
  <c r="E157" i="9"/>
  <c r="B157" i="9" s="1"/>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G126" i="9"/>
  <c r="F126" i="9"/>
  <c r="E126" i="9"/>
  <c r="B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G100" i="9"/>
  <c r="F100" i="9"/>
  <c r="E100" i="9"/>
  <c r="B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G80" i="9"/>
  <c r="F80" i="9"/>
  <c r="E80" i="9"/>
  <c r="B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G74" i="9"/>
  <c r="F74" i="9"/>
  <c r="E74" i="9"/>
  <c r="B74" i="9"/>
  <c r="H73" i="9"/>
  <c r="G73" i="9"/>
  <c r="F73" i="9"/>
  <c r="E73" i="9"/>
  <c r="B73" i="9" s="1"/>
  <c r="H72" i="9"/>
  <c r="E72" i="9" s="1"/>
  <c r="B72" i="9" s="1"/>
  <c r="G72" i="9"/>
  <c r="F72" i="9"/>
  <c r="H71" i="9"/>
  <c r="G71" i="9"/>
  <c r="F71" i="9"/>
  <c r="E71" i="9"/>
  <c r="B71" i="9" s="1"/>
  <c r="H70" i="9"/>
  <c r="G70" i="9"/>
  <c r="F70" i="9"/>
  <c r="E70" i="9"/>
  <c r="B70" i="9" s="1"/>
  <c r="H69" i="9"/>
  <c r="E69" i="9" s="1"/>
  <c r="B69" i="9" s="1"/>
  <c r="G69" i="9"/>
  <c r="F69" i="9"/>
  <c r="H68" i="9"/>
  <c r="G68" i="9"/>
  <c r="F68" i="9"/>
  <c r="E68" i="9"/>
  <c r="B68" i="9" s="1"/>
  <c r="H67" i="9"/>
  <c r="E67" i="9" s="1"/>
  <c r="B67" i="9" s="1"/>
  <c r="G67" i="9"/>
  <c r="F67" i="9"/>
  <c r="H66" i="9"/>
  <c r="G66" i="9"/>
  <c r="F66" i="9"/>
  <c r="E66" i="9"/>
  <c r="B66" i="9" s="1"/>
  <c r="H65" i="9"/>
  <c r="E65" i="9" s="1"/>
  <c r="B65" i="9" s="1"/>
  <c r="G65" i="9"/>
  <c r="F65" i="9"/>
  <c r="H64" i="9"/>
  <c r="G64" i="9"/>
  <c r="F64" i="9"/>
  <c r="E64" i="9"/>
  <c r="B64" i="9" s="1"/>
  <c r="H63" i="9"/>
  <c r="E63" i="9" s="1"/>
  <c r="B63" i="9" s="1"/>
  <c r="G63" i="9"/>
  <c r="F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E51" i="9" s="1"/>
  <c r="B51" i="9" s="1"/>
  <c r="G51" i="9"/>
  <c r="F51" i="9"/>
  <c r="H50" i="9"/>
  <c r="E50" i="9" s="1"/>
  <c r="B50" i="9" s="1"/>
  <c r="G50" i="9"/>
  <c r="F50" i="9"/>
  <c r="H49" i="9"/>
  <c r="E49" i="9" s="1"/>
  <c r="B49" i="9" s="1"/>
  <c r="G49" i="9"/>
  <c r="F49" i="9"/>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G43" i="9"/>
  <c r="F43" i="9"/>
  <c r="E43" i="9"/>
  <c r="B43" i="9" s="1"/>
  <c r="H42" i="9"/>
  <c r="E42" i="9" s="1"/>
  <c r="B42" i="9" s="1"/>
  <c r="G42" i="9"/>
  <c r="F42" i="9"/>
  <c r="H41" i="9"/>
  <c r="G41" i="9"/>
  <c r="F41" i="9"/>
  <c r="E41" i="9"/>
  <c r="B41" i="9" s="1"/>
  <c r="H40" i="9"/>
  <c r="G40" i="9"/>
  <c r="F40" i="9"/>
  <c r="E40" i="9"/>
  <c r="B40" i="9"/>
  <c r="H39" i="9"/>
  <c r="G39" i="9"/>
  <c r="F39" i="9"/>
  <c r="E39" i="9"/>
  <c r="B39" i="9" s="1"/>
  <c r="H38" i="9"/>
  <c r="E38" i="9" s="1"/>
  <c r="B38" i="9" s="1"/>
  <c r="G38" i="9"/>
  <c r="F38" i="9"/>
  <c r="H37" i="9"/>
  <c r="G37" i="9"/>
  <c r="F37" i="9"/>
  <c r="E37" i="9"/>
  <c r="B37" i="9" s="1"/>
  <c r="H36" i="9"/>
  <c r="E36" i="9" s="1"/>
  <c r="B36" i="9" s="1"/>
  <c r="G36" i="9"/>
  <c r="F36" i="9"/>
  <c r="H35" i="9"/>
  <c r="G35" i="9"/>
  <c r="F35" i="9"/>
  <c r="E35" i="9"/>
  <c r="B35" i="9" s="1"/>
  <c r="H34" i="9"/>
  <c r="E34" i="9" s="1"/>
  <c r="B34" i="9" s="1"/>
  <c r="G34" i="9"/>
  <c r="F34" i="9"/>
  <c r="H33" i="9"/>
  <c r="G33" i="9"/>
  <c r="F33" i="9"/>
  <c r="E33" i="9"/>
  <c r="B33" i="9" s="1"/>
  <c r="H32" i="9"/>
  <c r="E32" i="9" s="1"/>
  <c r="B32" i="9" s="1"/>
  <c r="G32" i="9"/>
  <c r="F32" i="9"/>
  <c r="H31" i="9"/>
  <c r="G31" i="9"/>
  <c r="F31" i="9"/>
  <c r="E31" i="9"/>
  <c r="B31" i="9" s="1"/>
  <c r="H30" i="9"/>
  <c r="E30" i="9" s="1"/>
  <c r="B30" i="9" s="1"/>
  <c r="G30" i="9"/>
  <c r="F30" i="9"/>
  <c r="H29" i="9"/>
  <c r="G29" i="9"/>
  <c r="F29" i="9"/>
  <c r="E29" i="9"/>
  <c r="B29" i="9" s="1"/>
  <c r="H28" i="9"/>
  <c r="E28" i="9" s="1"/>
  <c r="B28" i="9" s="1"/>
  <c r="G28" i="9"/>
  <c r="F28" i="9"/>
  <c r="H27" i="9"/>
  <c r="G27" i="9"/>
  <c r="F27" i="9"/>
  <c r="E27" i="9"/>
  <c r="B27" i="9" s="1"/>
  <c r="H26" i="9"/>
  <c r="E26" i="9" s="1"/>
  <c r="B26" i="9" s="1"/>
  <c r="G26" i="9"/>
  <c r="F26" i="9"/>
  <c r="H25" i="9"/>
  <c r="G25" i="9"/>
  <c r="F25" i="9"/>
  <c r="E25" i="9"/>
  <c r="B25" i="9" s="1"/>
  <c r="F24" i="9"/>
  <c r="F4" i="9"/>
  <c r="O3" i="9"/>
  <c r="G296" i="9" s="1"/>
  <c r="E296" i="9" s="1"/>
  <c r="B296" i="9" s="1"/>
  <c r="I3" i="9"/>
  <c r="H3" i="9"/>
  <c r="G3" i="9"/>
  <c r="D104" i="8"/>
  <c r="D97" i="8"/>
  <c r="D92" i="8"/>
  <c r="D87" i="8"/>
  <c r="D82" i="8"/>
  <c r="D77" i="8"/>
  <c r="C1654" i="1" s="1"/>
  <c r="D72" i="8"/>
  <c r="D67" i="8"/>
  <c r="D62" i="8"/>
  <c r="D57" i="8"/>
  <c r="C1634" i="1" s="1"/>
  <c r="D52" i="8"/>
  <c r="D46" i="8"/>
  <c r="D37" i="8"/>
  <c r="D27" i="8"/>
  <c r="D25" i="8" s="1"/>
  <c r="C1602" i="1" s="1"/>
  <c r="D18" i="8"/>
  <c r="C1595" i="1" s="1"/>
  <c r="H1595" i="1" s="1"/>
  <c r="D8" i="8"/>
  <c r="D6" i="8" s="1"/>
  <c r="E44" i="7"/>
  <c r="D44" i="7"/>
  <c r="H36" i="3" s="1"/>
  <c r="E39" i="7"/>
  <c r="D39" i="7"/>
  <c r="E38" i="7"/>
  <c r="D38" i="7"/>
  <c r="H35" i="3" s="1"/>
  <c r="E30" i="7"/>
  <c r="D30" i="7"/>
  <c r="E23" i="7"/>
  <c r="D23" i="7"/>
  <c r="E22" i="7"/>
  <c r="D22" i="7"/>
  <c r="H34" i="3" s="1"/>
  <c r="E14" i="7"/>
  <c r="D14" i="7"/>
  <c r="E7" i="7"/>
  <c r="D1540" i="1" s="1"/>
  <c r="D7" i="7"/>
  <c r="E6" i="7"/>
  <c r="D1539" i="1" s="1"/>
  <c r="D6" i="7"/>
  <c r="E5" i="7"/>
  <c r="D1538" i="1" s="1"/>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D114" i="6" s="1"/>
  <c r="F117" i="6"/>
  <c r="F116" i="6"/>
  <c r="E115" i="6"/>
  <c r="E114" i="6" s="1"/>
  <c r="I30" i="3" s="1"/>
  <c r="D115" i="6"/>
  <c r="F115"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E36" i="6"/>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I31"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1260" i="1" s="1"/>
  <c r="H1260" i="1" s="1"/>
  <c r="D256" i="5"/>
  <c r="D255" i="5" s="1"/>
  <c r="F255" i="5" s="1"/>
  <c r="F254" i="5"/>
  <c r="F253" i="5"/>
  <c r="E252" i="5"/>
  <c r="D252" i="5"/>
  <c r="F250" i="5"/>
  <c r="F249" i="5"/>
  <c r="E248" i="5"/>
  <c r="D248" i="5"/>
  <c r="F248" i="5" s="1"/>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D1224" i="1" s="1"/>
  <c r="H1224" i="1" s="1"/>
  <c r="D220" i="5"/>
  <c r="D219" i="5" s="1"/>
  <c r="E219" i="5"/>
  <c r="H339" i="9" s="1"/>
  <c r="F218" i="5"/>
  <c r="F217" i="5"/>
  <c r="F216" i="5"/>
  <c r="F215" i="5"/>
  <c r="F214" i="5"/>
  <c r="F213" i="5"/>
  <c r="F212" i="5"/>
  <c r="E211" i="5"/>
  <c r="D211" i="5"/>
  <c r="F211" i="5" s="1"/>
  <c r="F210" i="5"/>
  <c r="F209" i="5"/>
  <c r="F208" i="5"/>
  <c r="F207" i="5"/>
  <c r="F206" i="5"/>
  <c r="F205"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F180" i="5"/>
  <c r="F179" i="5"/>
  <c r="F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E135" i="5" s="1"/>
  <c r="D136" i="5"/>
  <c r="D135" i="5"/>
  <c r="F135" i="5" s="1"/>
  <c r="F134" i="5"/>
  <c r="F133" i="5"/>
  <c r="F132" i="5"/>
  <c r="F131" i="5"/>
  <c r="F130" i="5"/>
  <c r="F129" i="5"/>
  <c r="F128" i="5"/>
  <c r="E127" i="5"/>
  <c r="D127" i="5"/>
  <c r="D119" i="5" s="1"/>
  <c r="F119" i="5" s="1"/>
  <c r="F126" i="5"/>
  <c r="F125" i="5"/>
  <c r="F124" i="5"/>
  <c r="F123" i="5"/>
  <c r="F122" i="5"/>
  <c r="F121" i="5"/>
  <c r="E120" i="5"/>
  <c r="E119" i="5" s="1"/>
  <c r="D1124" i="1" s="1"/>
  <c r="H1124" i="1"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1" i="5"/>
  <c r="F80" i="5"/>
  <c r="F79" i="5"/>
  <c r="F78" i="5"/>
  <c r="F77" i="5"/>
  <c r="E76" i="5"/>
  <c r="D76" i="5"/>
  <c r="F76" i="5" s="1"/>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E52" i="5"/>
  <c r="D1057" i="1" s="1"/>
  <c r="H1057" i="1" s="1"/>
  <c r="D52" i="5"/>
  <c r="F52" i="5" s="1"/>
  <c r="F51" i="5"/>
  <c r="F50" i="5"/>
  <c r="F49" i="5"/>
  <c r="F48" i="5"/>
  <c r="F47" i="5"/>
  <c r="F46" i="5"/>
  <c r="E45" i="5"/>
  <c r="D45" i="5"/>
  <c r="F45" i="5" s="1"/>
  <c r="F44" i="5"/>
  <c r="F43" i="5"/>
  <c r="F42" i="5"/>
  <c r="E41" i="5"/>
  <c r="D41" i="5"/>
  <c r="F41" i="5" s="1"/>
  <c r="F40" i="5"/>
  <c r="F39" i="5"/>
  <c r="F38" i="5"/>
  <c r="F37" i="5"/>
  <c r="F36" i="5"/>
  <c r="E35" i="5"/>
  <c r="D1040" i="1" s="1"/>
  <c r="H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s="1"/>
  <c r="F11" i="5"/>
  <c r="F10" i="5"/>
  <c r="F9"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E629" i="4" s="1"/>
  <c r="D633" i="4"/>
  <c r="F633" i="4" s="1"/>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D597" i="4"/>
  <c r="F597" i="4" s="1"/>
  <c r="F596" i="4"/>
  <c r="F595" i="4"/>
  <c r="E594" i="4"/>
  <c r="D594" i="4"/>
  <c r="F594" i="4" s="1"/>
  <c r="F593" i="4"/>
  <c r="F592" i="4"/>
  <c r="E591" i="4"/>
  <c r="D591" i="4"/>
  <c r="F591" i="4" s="1"/>
  <c r="F590" i="4"/>
  <c r="E589" i="4"/>
  <c r="D589" i="4"/>
  <c r="F589" i="4" s="1"/>
  <c r="F588" i="4"/>
  <c r="F587" i="4"/>
  <c r="F586" i="4"/>
  <c r="E585" i="4"/>
  <c r="D585" i="4"/>
  <c r="D584" i="4" s="1"/>
  <c r="F584" i="4" s="1"/>
  <c r="E584" i="4"/>
  <c r="F583" i="4"/>
  <c r="F582" i="4"/>
  <c r="E581" i="4"/>
  <c r="D581" i="4"/>
  <c r="F581" i="4" s="1"/>
  <c r="F580" i="4"/>
  <c r="F579" i="4"/>
  <c r="E578" i="4"/>
  <c r="D578" i="4"/>
  <c r="F578" i="4" s="1"/>
  <c r="F577" i="4"/>
  <c r="F576" i="4"/>
  <c r="E575" i="4"/>
  <c r="D575" i="4"/>
  <c r="F575" i="4" s="1"/>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E536" i="4"/>
  <c r="F534" i="4"/>
  <c r="F533" i="4"/>
  <c r="E532" i="4"/>
  <c r="D532" i="4"/>
  <c r="F532" i="4" s="1"/>
  <c r="F531" i="4"/>
  <c r="F530" i="4"/>
  <c r="E529" i="4"/>
  <c r="D529" i="4"/>
  <c r="F529" i="4" s="1"/>
  <c r="F528" i="4"/>
  <c r="F527" i="4"/>
  <c r="E526" i="4"/>
  <c r="E522" i="4" s="1"/>
  <c r="D526" i="4"/>
  <c r="F526" i="4" s="1"/>
  <c r="F525" i="4"/>
  <c r="F524"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E479" i="4" s="1"/>
  <c r="D480" i="4"/>
  <c r="F480" i="4" s="1"/>
  <c r="F479" i="4"/>
  <c r="D479" i="4"/>
  <c r="F478" i="4"/>
  <c r="F477" i="4"/>
  <c r="E476" i="4"/>
  <c r="D476" i="4"/>
  <c r="F476" i="4" s="1"/>
  <c r="F475" i="4"/>
  <c r="F474" i="4"/>
  <c r="E473" i="4"/>
  <c r="D473" i="4"/>
  <c r="F473" i="4" s="1"/>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D431" i="4" s="1"/>
  <c r="F444" i="4"/>
  <c r="F443" i="4"/>
  <c r="F442" i="4"/>
  <c r="F441" i="4"/>
  <c r="E440" i="4"/>
  <c r="D440" i="4"/>
  <c r="F440" i="4" s="1"/>
  <c r="F439" i="4"/>
  <c r="F438" i="4"/>
  <c r="E437" i="4"/>
  <c r="D437" i="4"/>
  <c r="F437" i="4" s="1"/>
  <c r="F436" i="4"/>
  <c r="F435" i="4"/>
  <c r="F434" i="4"/>
  <c r="F433" i="4"/>
  <c r="E432" i="4"/>
  <c r="E431" i="4" s="1"/>
  <c r="D432" i="4"/>
  <c r="F432" i="4" s="1"/>
  <c r="E428" i="4"/>
  <c r="D428" i="4"/>
  <c r="E427" i="4"/>
  <c r="D427" i="4"/>
  <c r="E426" i="4"/>
  <c r="D421" i="1" s="1"/>
  <c r="D426" i="4"/>
  <c r="D647" i="4" s="1"/>
  <c r="F647" i="4" s="1"/>
  <c r="F421" i="4"/>
  <c r="F420" i="4"/>
  <c r="F419" i="4"/>
  <c r="F416" i="4"/>
  <c r="F415" i="4"/>
  <c r="F414" i="4"/>
  <c r="F413" i="4"/>
  <c r="E412" i="4"/>
  <c r="D412" i="4"/>
  <c r="F412" i="4" s="1"/>
  <c r="F411" i="4"/>
  <c r="E410" i="4"/>
  <c r="D410" i="4"/>
  <c r="F410" i="4" s="1"/>
  <c r="F409" i="4"/>
  <c r="F408" i="4"/>
  <c r="E407" i="4"/>
  <c r="E406" i="4" s="1"/>
  <c r="D407" i="4"/>
  <c r="F407" i="4" s="1"/>
  <c r="F406" i="4"/>
  <c r="D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E373" i="4" s="1"/>
  <c r="D379" i="4"/>
  <c r="F378" i="4"/>
  <c r="F377" i="4"/>
  <c r="F376" i="4"/>
  <c r="F375" i="4"/>
  <c r="E374" i="4"/>
  <c r="D374" i="4"/>
  <c r="D373" i="4" s="1"/>
  <c r="F372" i="4"/>
  <c r="F371" i="4"/>
  <c r="F370" i="4"/>
  <c r="F369" i="4"/>
  <c r="F368" i="4"/>
  <c r="F367" i="4"/>
  <c r="E366" i="4"/>
  <c r="D366" i="4"/>
  <c r="F366" i="4" s="1"/>
  <c r="F365" i="4"/>
  <c r="F364" i="4"/>
  <c r="F363" i="4"/>
  <c r="E362" i="4"/>
  <c r="D362" i="4"/>
  <c r="D361" i="4" s="1"/>
  <c r="F361" i="4" s="1"/>
  <c r="E361" i="4"/>
  <c r="F359" i="4"/>
  <c r="E358" i="4"/>
  <c r="D358" i="4"/>
  <c r="F358" i="4" s="1"/>
  <c r="F357" i="4"/>
  <c r="F356" i="4"/>
  <c r="E355" i="4"/>
  <c r="E354" i="4" s="1"/>
  <c r="D355" i="4"/>
  <c r="F355" i="4" s="1"/>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D321" i="4" s="1"/>
  <c r="F321" i="4" s="1"/>
  <c r="F320" i="4"/>
  <c r="F319" i="4"/>
  <c r="F318" i="4"/>
  <c r="F317" i="4"/>
  <c r="F316" i="4"/>
  <c r="F315" i="4"/>
  <c r="E314" i="4"/>
  <c r="D314" i="4"/>
  <c r="F314" i="4" s="1"/>
  <c r="F313" i="4"/>
  <c r="F312" i="4"/>
  <c r="F311" i="4"/>
  <c r="E310" i="4"/>
  <c r="D310" i="4"/>
  <c r="D309" i="4" s="1"/>
  <c r="F309"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D273" i="4" s="1"/>
  <c r="F282" i="4"/>
  <c r="F281" i="4"/>
  <c r="F280" i="4"/>
  <c r="F279" i="4"/>
  <c r="E278" i="4"/>
  <c r="D278" i="4"/>
  <c r="F278" i="4" s="1"/>
  <c r="F277" i="4"/>
  <c r="F276" i="4"/>
  <c r="F275" i="4"/>
  <c r="E274" i="4"/>
  <c r="E273" i="4" s="1"/>
  <c r="D274" i="4"/>
  <c r="F272" i="4"/>
  <c r="F271" i="4"/>
  <c r="F270" i="4"/>
  <c r="E269" i="4"/>
  <c r="E262" i="4" s="1"/>
  <c r="D258" i="1" s="1"/>
  <c r="D269" i="4"/>
  <c r="F268" i="4"/>
  <c r="F267" i="4"/>
  <c r="F266" i="4"/>
  <c r="F265" i="4"/>
  <c r="F264" i="4"/>
  <c r="E263" i="4"/>
  <c r="D263" i="4"/>
  <c r="D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E230" i="4" s="1"/>
  <c r="D234" i="4"/>
  <c r="F234" i="4" s="1"/>
  <c r="F233" i="4"/>
  <c r="F232" i="4"/>
  <c r="E231" i="4"/>
  <c r="D231" i="4"/>
  <c r="D230" i="4" s="1"/>
  <c r="F230" i="4" s="1"/>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D164" i="4" s="1"/>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D141" i="4"/>
  <c r="D140" i="4" s="1"/>
  <c r="F140" i="4" s="1"/>
  <c r="E140" i="4"/>
  <c r="F139" i="4"/>
  <c r="F138" i="4"/>
  <c r="F137" i="4"/>
  <c r="F136" i="4"/>
  <c r="E135" i="4"/>
  <c r="D135" i="4"/>
  <c r="D134" i="4" s="1"/>
  <c r="E134" i="4"/>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E106"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D49" i="4" s="1"/>
  <c r="F60" i="4"/>
  <c r="F59" i="4"/>
  <c r="E58" i="4"/>
  <c r="D58" i="4"/>
  <c r="F58" i="4" s="1"/>
  <c r="F57" i="4"/>
  <c r="F56" i="4"/>
  <c r="F55" i="4"/>
  <c r="F54" i="4"/>
  <c r="E53" i="4"/>
  <c r="D53" i="4"/>
  <c r="F53" i="4" s="1"/>
  <c r="F52" i="4"/>
  <c r="F51" i="4"/>
  <c r="E50" i="4"/>
  <c r="D50" i="4"/>
  <c r="F50" i="4" s="1"/>
  <c r="F48" i="4"/>
  <c r="F47" i="4"/>
  <c r="F46" i="4"/>
  <c r="F45" i="4"/>
  <c r="E44" i="4"/>
  <c r="E43" i="4" s="1"/>
  <c r="D44" i="4"/>
  <c r="F44" i="4" s="1"/>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41" i="3"/>
  <c r="G41" i="3"/>
  <c r="B41" i="3"/>
  <c r="G40" i="3"/>
  <c r="B40" i="3"/>
  <c r="G39" i="3"/>
  <c r="B39" i="3"/>
  <c r="H38" i="3"/>
  <c r="G38" i="3"/>
  <c r="B38" i="3"/>
  <c r="I36" i="3"/>
  <c r="G36" i="3"/>
  <c r="B36" i="3"/>
  <c r="I35" i="3"/>
  <c r="G35" i="3"/>
  <c r="B35" i="3"/>
  <c r="I34" i="3"/>
  <c r="G34" i="3"/>
  <c r="B34" i="3"/>
  <c r="I33" i="3"/>
  <c r="G33" i="3"/>
  <c r="B33" i="3"/>
  <c r="G31" i="3"/>
  <c r="B31" i="3"/>
  <c r="G30" i="3"/>
  <c r="B30" i="3"/>
  <c r="I29" i="3"/>
  <c r="H29" i="3"/>
  <c r="G29" i="3"/>
  <c r="B29" i="3"/>
  <c r="I28" i="3"/>
  <c r="G28" i="3"/>
  <c r="B28" i="3"/>
  <c r="I27" i="3"/>
  <c r="H27" i="3"/>
  <c r="G27" i="3"/>
  <c r="B27" i="3"/>
  <c r="G25" i="3"/>
  <c r="B25" i="3"/>
  <c r="G24" i="3"/>
  <c r="B24" i="3"/>
  <c r="G23" i="3"/>
  <c r="B23" i="3"/>
  <c r="H22" i="3"/>
  <c r="G22" i="3"/>
  <c r="B22" i="3"/>
  <c r="G20" i="3"/>
  <c r="B20" i="3"/>
  <c r="G19" i="3"/>
  <c r="B19" i="3"/>
  <c r="G18" i="3"/>
  <c r="B18" i="3"/>
  <c r="G17" i="3"/>
  <c r="B17" i="3"/>
  <c r="H10" i="3" a="1"/>
  <c r="H10" i="3" s="1"/>
  <c r="L3" i="9" s="1"/>
  <c r="H1686" i="1"/>
  <c r="C1686" i="1"/>
  <c r="G1686" i="1" s="1"/>
  <c r="G1685" i="1"/>
  <c r="C1685" i="1"/>
  <c r="H1685" i="1" s="1"/>
  <c r="H1684" i="1"/>
  <c r="C1684" i="1"/>
  <c r="G1684" i="1" s="1"/>
  <c r="G1683" i="1"/>
  <c r="C1683" i="1"/>
  <c r="H1683" i="1" s="1"/>
  <c r="H1682" i="1"/>
  <c r="C1682" i="1"/>
  <c r="G1682" i="1" s="1"/>
  <c r="G1681" i="1"/>
  <c r="C1681" i="1"/>
  <c r="H1681" i="1" s="1"/>
  <c r="H1680" i="1"/>
  <c r="C1680" i="1"/>
  <c r="G1680" i="1" s="1"/>
  <c r="G1679" i="1"/>
  <c r="C1679" i="1"/>
  <c r="H1679" i="1" s="1"/>
  <c r="H1678" i="1"/>
  <c r="C1678" i="1"/>
  <c r="G1678" i="1" s="1"/>
  <c r="G1677" i="1"/>
  <c r="C1677" i="1"/>
  <c r="H1677" i="1" s="1"/>
  <c r="H1676" i="1"/>
  <c r="C1676" i="1"/>
  <c r="G1676" i="1" s="1"/>
  <c r="G1675" i="1"/>
  <c r="C1675" i="1"/>
  <c r="H1675" i="1" s="1"/>
  <c r="H1674" i="1"/>
  <c r="C1674" i="1"/>
  <c r="G1674" i="1" s="1"/>
  <c r="G1673" i="1"/>
  <c r="C1673" i="1"/>
  <c r="H1673" i="1" s="1"/>
  <c r="H1672" i="1"/>
  <c r="C1672" i="1"/>
  <c r="G1672" i="1" s="1"/>
  <c r="G1671" i="1"/>
  <c r="C1671" i="1"/>
  <c r="H1671" i="1" s="1"/>
  <c r="H1670" i="1"/>
  <c r="C1670" i="1"/>
  <c r="G1670" i="1" s="1"/>
  <c r="G1669" i="1"/>
  <c r="C1669" i="1"/>
  <c r="H1669" i="1" s="1"/>
  <c r="H1668" i="1"/>
  <c r="C1668" i="1"/>
  <c r="G1668" i="1" s="1"/>
  <c r="G1667" i="1"/>
  <c r="C1667" i="1"/>
  <c r="H1667" i="1" s="1"/>
  <c r="H1666" i="1"/>
  <c r="C1666" i="1"/>
  <c r="G1666" i="1" s="1"/>
  <c r="G1665" i="1"/>
  <c r="C1665" i="1"/>
  <c r="H1665" i="1" s="1"/>
  <c r="H1664" i="1"/>
  <c r="C1664" i="1"/>
  <c r="G1664" i="1" s="1"/>
  <c r="G1663" i="1"/>
  <c r="C1663" i="1"/>
  <c r="H1663" i="1" s="1"/>
  <c r="H1662" i="1"/>
  <c r="C1662" i="1"/>
  <c r="G1662" i="1" s="1"/>
  <c r="G1661" i="1"/>
  <c r="C1661" i="1"/>
  <c r="H1661" i="1" s="1"/>
  <c r="H1660" i="1"/>
  <c r="C1660" i="1"/>
  <c r="G1660" i="1" s="1"/>
  <c r="G1659" i="1"/>
  <c r="C1659" i="1"/>
  <c r="H1659" i="1" s="1"/>
  <c r="H1658" i="1"/>
  <c r="C1658" i="1"/>
  <c r="G1658" i="1" s="1"/>
  <c r="G1657" i="1"/>
  <c r="C1657" i="1"/>
  <c r="H1657" i="1" s="1"/>
  <c r="H1656" i="1"/>
  <c r="C1656" i="1"/>
  <c r="G1656" i="1" s="1"/>
  <c r="G1655" i="1"/>
  <c r="C1655" i="1"/>
  <c r="H1655" i="1" s="1"/>
  <c r="G1653" i="1"/>
  <c r="C1653" i="1"/>
  <c r="H1653" i="1" s="1"/>
  <c r="H1652" i="1"/>
  <c r="C1652" i="1"/>
  <c r="G1652" i="1" s="1"/>
  <c r="G1651" i="1"/>
  <c r="C1651" i="1"/>
  <c r="H1651" i="1" s="1"/>
  <c r="H1650" i="1"/>
  <c r="C1650" i="1"/>
  <c r="G1650" i="1" s="1"/>
  <c r="G1649" i="1"/>
  <c r="C1649" i="1"/>
  <c r="H1649" i="1" s="1"/>
  <c r="H1648" i="1"/>
  <c r="C1648" i="1"/>
  <c r="G1648" i="1" s="1"/>
  <c r="G1647" i="1"/>
  <c r="C1647" i="1"/>
  <c r="H1647" i="1" s="1"/>
  <c r="H1646" i="1"/>
  <c r="C1646" i="1"/>
  <c r="G1646" i="1" s="1"/>
  <c r="G1645" i="1"/>
  <c r="C1645" i="1"/>
  <c r="H1645" i="1" s="1"/>
  <c r="H1644" i="1"/>
  <c r="C1644" i="1"/>
  <c r="G1644" i="1" s="1"/>
  <c r="G1643" i="1"/>
  <c r="C1643" i="1"/>
  <c r="H1643" i="1" s="1"/>
  <c r="H1642" i="1"/>
  <c r="C1642" i="1"/>
  <c r="G1642" i="1" s="1"/>
  <c r="G1641" i="1"/>
  <c r="C1641" i="1"/>
  <c r="H1641" i="1" s="1"/>
  <c r="H1640" i="1"/>
  <c r="C1640" i="1"/>
  <c r="G1640" i="1" s="1"/>
  <c r="G1639" i="1"/>
  <c r="C1639" i="1"/>
  <c r="H1639" i="1" s="1"/>
  <c r="H1638" i="1"/>
  <c r="C1638" i="1"/>
  <c r="G1638" i="1" s="1"/>
  <c r="G1637" i="1"/>
  <c r="C1637" i="1"/>
  <c r="H1637" i="1" s="1"/>
  <c r="H1636" i="1"/>
  <c r="C1636" i="1"/>
  <c r="G1636" i="1" s="1"/>
  <c r="G1635" i="1"/>
  <c r="C1635" i="1"/>
  <c r="H1635" i="1" s="1"/>
  <c r="G1633" i="1"/>
  <c r="C1633" i="1"/>
  <c r="H1633" i="1" s="1"/>
  <c r="H1632" i="1"/>
  <c r="C1632" i="1"/>
  <c r="G1632" i="1" s="1"/>
  <c r="G1631" i="1"/>
  <c r="C1631" i="1"/>
  <c r="H1631" i="1" s="1"/>
  <c r="H1630" i="1"/>
  <c r="C1630" i="1"/>
  <c r="G1630" i="1" s="1"/>
  <c r="G1629" i="1"/>
  <c r="C1629" i="1"/>
  <c r="H1629" i="1" s="1"/>
  <c r="G1627" i="1"/>
  <c r="C1627" i="1"/>
  <c r="H1627" i="1" s="1"/>
  <c r="H1626" i="1"/>
  <c r="C1626" i="1"/>
  <c r="G1626" i="1" s="1"/>
  <c r="G1625" i="1"/>
  <c r="C1625" i="1"/>
  <c r="H1625" i="1" s="1"/>
  <c r="H1624" i="1"/>
  <c r="C1624" i="1"/>
  <c r="G1624" i="1" s="1"/>
  <c r="H1620" i="1"/>
  <c r="C1620" i="1"/>
  <c r="G1620" i="1" s="1"/>
  <c r="G1619" i="1"/>
  <c r="C1619" i="1"/>
  <c r="H1619" i="1" s="1"/>
  <c r="H1618" i="1"/>
  <c r="C1618" i="1"/>
  <c r="G1618" i="1" s="1"/>
  <c r="G1617" i="1"/>
  <c r="C1617" i="1"/>
  <c r="H1617" i="1" s="1"/>
  <c r="H1616" i="1"/>
  <c r="C1616" i="1"/>
  <c r="G1616" i="1" s="1"/>
  <c r="G1615" i="1"/>
  <c r="C1615" i="1"/>
  <c r="H1615" i="1" s="1"/>
  <c r="H1614" i="1"/>
  <c r="C1614" i="1"/>
  <c r="G1614" i="1" s="1"/>
  <c r="G1613" i="1"/>
  <c r="C1613" i="1"/>
  <c r="H1613" i="1" s="1"/>
  <c r="H1612" i="1"/>
  <c r="C1612" i="1"/>
  <c r="G1612" i="1" s="1"/>
  <c r="G1611" i="1"/>
  <c r="C1611" i="1"/>
  <c r="H1611" i="1" s="1"/>
  <c r="H1610" i="1"/>
  <c r="C1610" i="1"/>
  <c r="G1610" i="1" s="1"/>
  <c r="G1609" i="1"/>
  <c r="C1609" i="1"/>
  <c r="H1609" i="1" s="1"/>
  <c r="H1608" i="1"/>
  <c r="C1608" i="1"/>
  <c r="G1608" i="1" s="1"/>
  <c r="G1607" i="1"/>
  <c r="C1607" i="1"/>
  <c r="H1607" i="1" s="1"/>
  <c r="H1606" i="1"/>
  <c r="C1606" i="1"/>
  <c r="G1606" i="1" s="1"/>
  <c r="G1605" i="1"/>
  <c r="C1605" i="1"/>
  <c r="H1605" i="1" s="1"/>
  <c r="G1603" i="1"/>
  <c r="C1603" i="1"/>
  <c r="H1603" i="1" s="1"/>
  <c r="G1601" i="1"/>
  <c r="C1601" i="1"/>
  <c r="H1601" i="1" s="1"/>
  <c r="H1600" i="1"/>
  <c r="C1600" i="1"/>
  <c r="G1600" i="1" s="1"/>
  <c r="G1599" i="1"/>
  <c r="C1599" i="1"/>
  <c r="H1599" i="1" s="1"/>
  <c r="H1598" i="1"/>
  <c r="C1598" i="1"/>
  <c r="G1598" i="1" s="1"/>
  <c r="G1597" i="1"/>
  <c r="C1597" i="1"/>
  <c r="H1597" i="1" s="1"/>
  <c r="H1596" i="1"/>
  <c r="C1596" i="1"/>
  <c r="G1596" i="1" s="1"/>
  <c r="G1595" i="1"/>
  <c r="C1594" i="1"/>
  <c r="G1593" i="1"/>
  <c r="C1593" i="1"/>
  <c r="H1593" i="1" s="1"/>
  <c r="C1592" i="1"/>
  <c r="C1591" i="1"/>
  <c r="H1591" i="1" s="1"/>
  <c r="C1590" i="1"/>
  <c r="G1589" i="1"/>
  <c r="C1589" i="1"/>
  <c r="H1589" i="1" s="1"/>
  <c r="C1588" i="1"/>
  <c r="C1587" i="1"/>
  <c r="H1587" i="1" s="1"/>
  <c r="C1586" i="1"/>
  <c r="C1584" i="1"/>
  <c r="H1582" i="1"/>
  <c r="C1582" i="1"/>
  <c r="G1582" i="1" s="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J1557" i="1"/>
  <c r="D1557" i="1"/>
  <c r="H1557" i="1" s="1"/>
  <c r="C1557" i="1"/>
  <c r="H1556" i="1"/>
  <c r="D1556" i="1"/>
  <c r="C1556" i="1"/>
  <c r="G1556" i="1" s="1"/>
  <c r="D1555" i="1"/>
  <c r="H1555" i="1" s="1"/>
  <c r="C1555" i="1"/>
  <c r="J1554" i="1"/>
  <c r="D1554" i="1"/>
  <c r="H1554" i="1" s="1"/>
  <c r="C1554" i="1"/>
  <c r="D1553" i="1"/>
  <c r="H1553" i="1" s="1"/>
  <c r="C1553" i="1"/>
  <c r="J1552" i="1"/>
  <c r="D1552" i="1"/>
  <c r="H1552" i="1" s="1"/>
  <c r="C1552" i="1"/>
  <c r="D1551" i="1"/>
  <c r="H1551" i="1" s="1"/>
  <c r="C1551" i="1"/>
  <c r="J1550" i="1"/>
  <c r="D1550" i="1"/>
  <c r="H1550" i="1" s="1"/>
  <c r="C1550" i="1"/>
  <c r="D1549" i="1"/>
  <c r="H1549" i="1" s="1"/>
  <c r="C1549" i="1"/>
  <c r="J1548" i="1"/>
  <c r="D1548" i="1"/>
  <c r="H1548" i="1" s="1"/>
  <c r="C1548" i="1"/>
  <c r="J1547" i="1"/>
  <c r="D1547" i="1"/>
  <c r="C1547" i="1"/>
  <c r="H1547" i="1" s="1"/>
  <c r="D1546" i="1"/>
  <c r="C1546" i="1"/>
  <c r="D1545" i="1"/>
  <c r="C1545" i="1"/>
  <c r="D1544" i="1"/>
  <c r="C1544" i="1"/>
  <c r="D1543" i="1"/>
  <c r="C1543" i="1"/>
  <c r="D1542" i="1"/>
  <c r="C1542" i="1"/>
  <c r="D1541" i="1"/>
  <c r="C1541" i="1"/>
  <c r="C1540" i="1"/>
  <c r="C1539" i="1"/>
  <c r="C1538" i="1"/>
  <c r="D1537"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D1512" i="1"/>
  <c r="C1512" i="1"/>
  <c r="H1512" i="1" s="1"/>
  <c r="D1511" i="1"/>
  <c r="C1511" i="1"/>
  <c r="C1510"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D1387" i="1"/>
  <c r="C1387" i="1"/>
  <c r="H1387" i="1" s="1"/>
  <c r="D1386" i="1"/>
  <c r="C1386" i="1"/>
  <c r="H1386" i="1" s="1"/>
  <c r="D1385" i="1"/>
  <c r="C1385" i="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D1356" i="1"/>
  <c r="C1356" i="1"/>
  <c r="D1355" i="1"/>
  <c r="C1355" i="1"/>
  <c r="H1355" i="1" s="1"/>
  <c r="D1354" i="1"/>
  <c r="C1354" i="1"/>
  <c r="H1354" i="1" s="1"/>
  <c r="D1353" i="1"/>
  <c r="C1353" i="1"/>
  <c r="H1353" i="1" s="1"/>
  <c r="D1352" i="1"/>
  <c r="C1352" i="1"/>
  <c r="H1352" i="1" s="1"/>
  <c r="D1351" i="1"/>
  <c r="C1351" i="1"/>
  <c r="H1351" i="1" s="1"/>
  <c r="D1350" i="1"/>
  <c r="C1350" i="1"/>
  <c r="H1350" i="1" s="1"/>
  <c r="D1349" i="1"/>
  <c r="C1349" i="1"/>
  <c r="D1348" i="1"/>
  <c r="C1348" i="1"/>
  <c r="H1348" i="1" s="1"/>
  <c r="D1347" i="1"/>
  <c r="C1347" i="1"/>
  <c r="D1346" i="1"/>
  <c r="C1346" i="1"/>
  <c r="H1346" i="1" s="1"/>
  <c r="D1345" i="1"/>
  <c r="C1345" i="1"/>
  <c r="D1344" i="1"/>
  <c r="C1344" i="1"/>
  <c r="H1344" i="1" s="1"/>
  <c r="D1343" i="1"/>
  <c r="C1343" i="1"/>
  <c r="D1342" i="1"/>
  <c r="H1342" i="1" s="1"/>
  <c r="C1342" i="1"/>
  <c r="D1341" i="1"/>
  <c r="H1341" i="1" s="1"/>
  <c r="C1341" i="1"/>
  <c r="H1340" i="1"/>
  <c r="D1340" i="1"/>
  <c r="C1340" i="1"/>
  <c r="G1340" i="1" s="1"/>
  <c r="D1339" i="1"/>
  <c r="H1339" i="1" s="1"/>
  <c r="C1339" i="1"/>
  <c r="D1338" i="1"/>
  <c r="H1338" i="1" s="1"/>
  <c r="C1338" i="1"/>
  <c r="D1337" i="1"/>
  <c r="H1337" i="1" s="1"/>
  <c r="C1337" i="1"/>
  <c r="H1336" i="1"/>
  <c r="D1336" i="1"/>
  <c r="C1336" i="1"/>
  <c r="G1336" i="1" s="1"/>
  <c r="D1335" i="1"/>
  <c r="H1335" i="1" s="1"/>
  <c r="C1335" i="1"/>
  <c r="H1334" i="1"/>
  <c r="D1334" i="1"/>
  <c r="C1334" i="1"/>
  <c r="G1334" i="1" s="1"/>
  <c r="D1333" i="1"/>
  <c r="H1333" i="1" s="1"/>
  <c r="C1333" i="1"/>
  <c r="D1332" i="1"/>
  <c r="H1332" i="1" s="1"/>
  <c r="C1332" i="1"/>
  <c r="D1331" i="1"/>
  <c r="H1331" i="1" s="1"/>
  <c r="C1331" i="1"/>
  <c r="H1330" i="1"/>
  <c r="D1330" i="1"/>
  <c r="C1330" i="1"/>
  <c r="G1330" i="1" s="1"/>
  <c r="D1329" i="1"/>
  <c r="H1329" i="1" s="1"/>
  <c r="C1329" i="1"/>
  <c r="D1328" i="1"/>
  <c r="H1328" i="1" s="1"/>
  <c r="C1328" i="1"/>
  <c r="D1327" i="1"/>
  <c r="H1327" i="1" s="1"/>
  <c r="C1327" i="1"/>
  <c r="D1326" i="1"/>
  <c r="H1326" i="1" s="1"/>
  <c r="C1326" i="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H1317" i="1" s="1"/>
  <c r="C1317" i="1"/>
  <c r="D1316" i="1"/>
  <c r="H1316" i="1" s="1"/>
  <c r="C1316" i="1"/>
  <c r="D1315" i="1"/>
  <c r="H1315" i="1" s="1"/>
  <c r="C1315" i="1"/>
  <c r="D1314" i="1"/>
  <c r="H1314" i="1" s="1"/>
  <c r="C1314" i="1"/>
  <c r="D1313" i="1"/>
  <c r="H1313" i="1" s="1"/>
  <c r="C1313" i="1"/>
  <c r="H1312" i="1"/>
  <c r="D1312" i="1"/>
  <c r="C1312" i="1"/>
  <c r="G1312" i="1" s="1"/>
  <c r="D1311" i="1"/>
  <c r="H1311" i="1" s="1"/>
  <c r="C1311" i="1"/>
  <c r="H1310" i="1"/>
  <c r="D1310" i="1"/>
  <c r="C1310" i="1"/>
  <c r="G1310" i="1" s="1"/>
  <c r="D1309" i="1"/>
  <c r="H1309" i="1" s="1"/>
  <c r="C1309" i="1"/>
  <c r="D1308" i="1"/>
  <c r="H1308" i="1" s="1"/>
  <c r="C1308" i="1"/>
  <c r="D1307" i="1"/>
  <c r="H1307" i="1" s="1"/>
  <c r="C1307" i="1"/>
  <c r="D1306" i="1"/>
  <c r="H1306" i="1" s="1"/>
  <c r="C1306" i="1"/>
  <c r="D1305" i="1"/>
  <c r="H1305" i="1" s="1"/>
  <c r="C1305" i="1"/>
  <c r="H1304" i="1"/>
  <c r="D1304" i="1"/>
  <c r="C1304" i="1"/>
  <c r="G1304" i="1" s="1"/>
  <c r="D1303" i="1"/>
  <c r="H1303" i="1" s="1"/>
  <c r="C1303" i="1"/>
  <c r="D1302" i="1"/>
  <c r="H1302" i="1" s="1"/>
  <c r="C1302" i="1"/>
  <c r="D1301" i="1"/>
  <c r="H1301" i="1" s="1"/>
  <c r="C1301" i="1"/>
  <c r="H1300" i="1"/>
  <c r="D1300" i="1"/>
  <c r="C1300" i="1"/>
  <c r="G1300" i="1" s="1"/>
  <c r="D1299" i="1"/>
  <c r="H1299" i="1" s="1"/>
  <c r="C1299" i="1"/>
  <c r="H1298" i="1"/>
  <c r="D1298" i="1"/>
  <c r="C1298" i="1"/>
  <c r="G1298" i="1" s="1"/>
  <c r="D1297" i="1"/>
  <c r="H1297" i="1" s="1"/>
  <c r="C1297" i="1"/>
  <c r="H1296" i="1"/>
  <c r="D1296" i="1"/>
  <c r="C1296" i="1"/>
  <c r="G1296" i="1" s="1"/>
  <c r="D1295" i="1"/>
  <c r="H1295" i="1" s="1"/>
  <c r="C1295" i="1"/>
  <c r="H1294" i="1"/>
  <c r="D1294" i="1"/>
  <c r="C1294" i="1"/>
  <c r="G1294" i="1" s="1"/>
  <c r="D1293" i="1"/>
  <c r="H1293" i="1" s="1"/>
  <c r="C1293" i="1"/>
  <c r="D1292" i="1"/>
  <c r="C1292" i="1"/>
  <c r="G1292" i="1" s="1"/>
  <c r="D1291" i="1"/>
  <c r="C1291" i="1"/>
  <c r="H1290" i="1"/>
  <c r="D1290" i="1"/>
  <c r="C1290" i="1"/>
  <c r="G1290" i="1" s="1"/>
  <c r="D1289" i="1"/>
  <c r="H1289" i="1" s="1"/>
  <c r="C1289" i="1"/>
  <c r="H1288" i="1"/>
  <c r="D1288" i="1"/>
  <c r="C1288" i="1"/>
  <c r="G1288" i="1" s="1"/>
  <c r="D1287" i="1"/>
  <c r="H1287" i="1" s="1"/>
  <c r="C1287" i="1"/>
  <c r="H1286" i="1"/>
  <c r="D1286" i="1"/>
  <c r="C1286" i="1"/>
  <c r="G1286" i="1" s="1"/>
  <c r="D1285" i="1"/>
  <c r="H1285" i="1" s="1"/>
  <c r="C1285" i="1"/>
  <c r="H1284" i="1"/>
  <c r="D1284" i="1"/>
  <c r="C1284" i="1"/>
  <c r="G1284" i="1" s="1"/>
  <c r="D1283" i="1"/>
  <c r="H1283" i="1" s="1"/>
  <c r="C1283" i="1"/>
  <c r="H1282" i="1"/>
  <c r="D1282" i="1"/>
  <c r="C1282" i="1"/>
  <c r="G1282" i="1" s="1"/>
  <c r="D1281" i="1"/>
  <c r="H1281" i="1" s="1"/>
  <c r="C1281" i="1"/>
  <c r="H1280" i="1"/>
  <c r="D1280" i="1"/>
  <c r="C1280" i="1"/>
  <c r="G1280" i="1" s="1"/>
  <c r="D1279" i="1"/>
  <c r="H1279" i="1" s="1"/>
  <c r="C1279" i="1"/>
  <c r="D1278" i="1"/>
  <c r="C1278" i="1"/>
  <c r="D1277" i="1"/>
  <c r="H1277" i="1" s="1"/>
  <c r="C1277" i="1"/>
  <c r="H1276" i="1"/>
  <c r="D1276" i="1"/>
  <c r="C1276" i="1"/>
  <c r="G1276" i="1" s="1"/>
  <c r="D1275" i="1"/>
  <c r="H1275" i="1" s="1"/>
  <c r="C1275" i="1"/>
  <c r="H1274" i="1"/>
  <c r="D1274" i="1"/>
  <c r="C1274" i="1"/>
  <c r="G1274" i="1" s="1"/>
  <c r="D1273" i="1"/>
  <c r="H1273" i="1" s="1"/>
  <c r="C1273" i="1"/>
  <c r="H1272" i="1"/>
  <c r="D1272" i="1"/>
  <c r="C1272" i="1"/>
  <c r="G1272" i="1" s="1"/>
  <c r="D1271" i="1"/>
  <c r="H1271" i="1" s="1"/>
  <c r="C1271" i="1"/>
  <c r="H1270" i="1"/>
  <c r="D1270" i="1"/>
  <c r="C1270" i="1"/>
  <c r="G1270" i="1" s="1"/>
  <c r="D1269" i="1"/>
  <c r="H1269" i="1" s="1"/>
  <c r="C1269" i="1"/>
  <c r="H1268" i="1"/>
  <c r="D1268" i="1"/>
  <c r="C1268" i="1"/>
  <c r="G1268" i="1" s="1"/>
  <c r="D1267" i="1"/>
  <c r="H1267" i="1" s="1"/>
  <c r="C1267" i="1"/>
  <c r="H1266" i="1"/>
  <c r="D1266" i="1"/>
  <c r="C1266" i="1"/>
  <c r="G1266" i="1" s="1"/>
  <c r="D1265" i="1"/>
  <c r="H1265" i="1" s="1"/>
  <c r="C1265" i="1"/>
  <c r="D1264" i="1"/>
  <c r="H1264" i="1" s="1"/>
  <c r="C1264" i="1"/>
  <c r="D1263" i="1"/>
  <c r="H1263" i="1" s="1"/>
  <c r="C1263" i="1"/>
  <c r="D1262" i="1"/>
  <c r="H1262" i="1" s="1"/>
  <c r="C1262" i="1"/>
  <c r="D1261" i="1"/>
  <c r="H1261" i="1" s="1"/>
  <c r="C1261" i="1"/>
  <c r="C1260" i="1"/>
  <c r="C1259" i="1"/>
  <c r="D1258" i="1"/>
  <c r="H1258" i="1" s="1"/>
  <c r="C1258" i="1"/>
  <c r="D1257" i="1"/>
  <c r="H1257" i="1" s="1"/>
  <c r="C1257" i="1"/>
  <c r="D1256" i="1"/>
  <c r="H1256" i="1" s="1"/>
  <c r="C1256" i="1"/>
  <c r="H1254" i="1"/>
  <c r="D1254" i="1"/>
  <c r="C1254" i="1"/>
  <c r="G1254" i="1" s="1"/>
  <c r="D1253" i="1"/>
  <c r="H1253" i="1" s="1"/>
  <c r="C1253" i="1"/>
  <c r="D1252" i="1"/>
  <c r="H1252" i="1" s="1"/>
  <c r="C1252" i="1"/>
  <c r="D1251" i="1"/>
  <c r="H1251" i="1" s="1"/>
  <c r="C1251" i="1"/>
  <c r="H1250" i="1"/>
  <c r="D1250" i="1"/>
  <c r="C1250" i="1"/>
  <c r="G1250" i="1" s="1"/>
  <c r="D1249" i="1"/>
  <c r="H1249" i="1" s="1"/>
  <c r="C1249" i="1"/>
  <c r="D1248" i="1"/>
  <c r="H1248" i="1" s="1"/>
  <c r="C1248" i="1"/>
  <c r="D1247" i="1"/>
  <c r="H1247" i="1" s="1"/>
  <c r="C1247" i="1"/>
  <c r="H1246" i="1"/>
  <c r="D1246" i="1"/>
  <c r="C1246" i="1"/>
  <c r="G1246" i="1" s="1"/>
  <c r="D1245" i="1"/>
  <c r="H1245" i="1" s="1"/>
  <c r="C1245" i="1"/>
  <c r="D1244" i="1"/>
  <c r="H1244" i="1" s="1"/>
  <c r="C1244" i="1"/>
  <c r="D1243" i="1"/>
  <c r="H1243" i="1" s="1"/>
  <c r="C1243" i="1"/>
  <c r="H1242" i="1"/>
  <c r="D1242" i="1"/>
  <c r="C1242" i="1"/>
  <c r="G1242" i="1" s="1"/>
  <c r="C1241" i="1"/>
  <c r="D1240" i="1"/>
  <c r="H1240" i="1" s="1"/>
  <c r="C1240" i="1"/>
  <c r="D1239" i="1"/>
  <c r="H1239" i="1" s="1"/>
  <c r="C1239" i="1"/>
  <c r="H1238" i="1"/>
  <c r="D1238" i="1"/>
  <c r="C1238" i="1"/>
  <c r="G1238" i="1" s="1"/>
  <c r="D1237" i="1"/>
  <c r="H1237" i="1" s="1"/>
  <c r="C1237" i="1"/>
  <c r="D1236" i="1"/>
  <c r="H1236" i="1" s="1"/>
  <c r="C1236" i="1"/>
  <c r="D1235" i="1"/>
  <c r="H1235" i="1" s="1"/>
  <c r="C1235" i="1"/>
  <c r="H1234" i="1"/>
  <c r="D1234" i="1"/>
  <c r="C1234" i="1"/>
  <c r="G1234" i="1" s="1"/>
  <c r="D1233" i="1"/>
  <c r="H1233" i="1" s="1"/>
  <c r="C1233" i="1"/>
  <c r="D1232" i="1"/>
  <c r="H1232" i="1" s="1"/>
  <c r="C1232" i="1"/>
  <c r="D1231" i="1"/>
  <c r="H1231" i="1" s="1"/>
  <c r="C1231" i="1"/>
  <c r="H1230" i="1"/>
  <c r="D1230" i="1"/>
  <c r="C1230" i="1"/>
  <c r="G1230" i="1" s="1"/>
  <c r="D1229" i="1"/>
  <c r="H1229" i="1" s="1"/>
  <c r="C1229" i="1"/>
  <c r="D1228" i="1"/>
  <c r="H1228" i="1" s="1"/>
  <c r="C1228" i="1"/>
  <c r="D1227" i="1"/>
  <c r="H1227" i="1" s="1"/>
  <c r="C1227" i="1"/>
  <c r="D1226" i="1"/>
  <c r="H1226" i="1" s="1"/>
  <c r="C1226" i="1"/>
  <c r="D1225" i="1"/>
  <c r="H1225" i="1" s="1"/>
  <c r="C1225" i="1"/>
  <c r="C1224" i="1"/>
  <c r="C1223" i="1"/>
  <c r="D1222" i="1"/>
  <c r="H1222" i="1" s="1"/>
  <c r="C1222" i="1"/>
  <c r="D1221" i="1"/>
  <c r="H1221" i="1" s="1"/>
  <c r="C1221" i="1"/>
  <c r="H1220" i="1"/>
  <c r="D1220" i="1"/>
  <c r="C1220" i="1"/>
  <c r="G1220" i="1" s="1"/>
  <c r="D1219" i="1"/>
  <c r="H1219" i="1" s="1"/>
  <c r="C1219" i="1"/>
  <c r="D1218" i="1"/>
  <c r="H1218" i="1" s="1"/>
  <c r="C1218" i="1"/>
  <c r="D1217" i="1"/>
  <c r="H1217" i="1" s="1"/>
  <c r="C1217" i="1"/>
  <c r="H1216" i="1"/>
  <c r="D1216" i="1"/>
  <c r="C1216" i="1"/>
  <c r="G1216" i="1" s="1"/>
  <c r="D1215" i="1"/>
  <c r="H1215" i="1" s="1"/>
  <c r="C1215" i="1"/>
  <c r="D1214" i="1"/>
  <c r="H1214" i="1" s="1"/>
  <c r="C1214" i="1"/>
  <c r="D1213" i="1"/>
  <c r="H1213" i="1" s="1"/>
  <c r="C1213" i="1"/>
  <c r="H1212" i="1"/>
  <c r="D1212" i="1"/>
  <c r="C1212" i="1"/>
  <c r="G1212" i="1" s="1"/>
  <c r="D1211" i="1"/>
  <c r="H1211" i="1" s="1"/>
  <c r="C1211" i="1"/>
  <c r="D1210" i="1"/>
  <c r="H1210" i="1" s="1"/>
  <c r="C1210" i="1"/>
  <c r="D1209" i="1"/>
  <c r="H1209" i="1" s="1"/>
  <c r="C1209" i="1"/>
  <c r="D1208" i="1"/>
  <c r="H1208" i="1" s="1"/>
  <c r="C1208" i="1"/>
  <c r="C1207" i="1"/>
  <c r="H1206" i="1"/>
  <c r="D1206" i="1"/>
  <c r="C1206" i="1"/>
  <c r="G1206" i="1" s="1"/>
  <c r="D1205" i="1"/>
  <c r="H1205" i="1" s="1"/>
  <c r="C1205" i="1"/>
  <c r="H1204" i="1"/>
  <c r="D1204" i="1"/>
  <c r="C1204" i="1"/>
  <c r="G1204" i="1" s="1"/>
  <c r="D1203" i="1"/>
  <c r="H1203" i="1" s="1"/>
  <c r="C1203" i="1"/>
  <c r="H1202" i="1"/>
  <c r="D1202" i="1"/>
  <c r="C1202" i="1"/>
  <c r="G1202" i="1" s="1"/>
  <c r="C1201" i="1"/>
  <c r="D1200" i="1"/>
  <c r="H1200" i="1" s="1"/>
  <c r="C1200" i="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C1185" i="1"/>
  <c r="D1184" i="1"/>
  <c r="H1184" i="1" s="1"/>
  <c r="C1184" i="1"/>
  <c r="D1183" i="1"/>
  <c r="H1183" i="1" s="1"/>
  <c r="C1183" i="1"/>
  <c r="C1182" i="1"/>
  <c r="D1179" i="1"/>
  <c r="H1179" i="1" s="1"/>
  <c r="C1179" i="1"/>
  <c r="H1178" i="1"/>
  <c r="D1178" i="1"/>
  <c r="C1178" i="1"/>
  <c r="G1178" i="1" s="1"/>
  <c r="D1177" i="1"/>
  <c r="H1177" i="1" s="1"/>
  <c r="C1177" i="1"/>
  <c r="D1176" i="1"/>
  <c r="H1176" i="1" s="1"/>
  <c r="C1176" i="1"/>
  <c r="D1175" i="1"/>
  <c r="H1175" i="1" s="1"/>
  <c r="C1175" i="1"/>
  <c r="D1174" i="1"/>
  <c r="H1174" i="1" s="1"/>
  <c r="C1174" i="1"/>
  <c r="D1173" i="1"/>
  <c r="H1173" i="1" s="1"/>
  <c r="C1173" i="1"/>
  <c r="H1172" i="1"/>
  <c r="D1172" i="1"/>
  <c r="C1172" i="1"/>
  <c r="G1172" i="1" s="1"/>
  <c r="D1171" i="1"/>
  <c r="H1171" i="1" s="1"/>
  <c r="C1171" i="1"/>
  <c r="D1170" i="1"/>
  <c r="H1170" i="1" s="1"/>
  <c r="C1170" i="1"/>
  <c r="D1169" i="1"/>
  <c r="H1169" i="1" s="1"/>
  <c r="C1169" i="1"/>
  <c r="H1168" i="1"/>
  <c r="D1168" i="1"/>
  <c r="C1168" i="1"/>
  <c r="G1168" i="1" s="1"/>
  <c r="D1167" i="1"/>
  <c r="H1167" i="1" s="1"/>
  <c r="C1167" i="1"/>
  <c r="H1166" i="1"/>
  <c r="D1166" i="1"/>
  <c r="C1166" i="1"/>
  <c r="G1166" i="1" s="1"/>
  <c r="D1165" i="1"/>
  <c r="H1165" i="1" s="1"/>
  <c r="C1165" i="1"/>
  <c r="D1164" i="1"/>
  <c r="H1164" i="1" s="1"/>
  <c r="C1164" i="1"/>
  <c r="D1163" i="1"/>
  <c r="H1163" i="1" s="1"/>
  <c r="C1163" i="1"/>
  <c r="H1162" i="1"/>
  <c r="D1162" i="1"/>
  <c r="C1162" i="1"/>
  <c r="G1162" i="1" s="1"/>
  <c r="D1161" i="1"/>
  <c r="H1161" i="1" s="1"/>
  <c r="C1161" i="1"/>
  <c r="D1160" i="1"/>
  <c r="H1160" i="1" s="1"/>
  <c r="C1160" i="1"/>
  <c r="D1159" i="1"/>
  <c r="H1159" i="1" s="1"/>
  <c r="C1159" i="1"/>
  <c r="D1158" i="1"/>
  <c r="H1158" i="1" s="1"/>
  <c r="C1158" i="1"/>
  <c r="D1157" i="1"/>
  <c r="H1157" i="1" s="1"/>
  <c r="C1157" i="1"/>
  <c r="H1156" i="1"/>
  <c r="D1156" i="1"/>
  <c r="C1156" i="1"/>
  <c r="G1156" i="1" s="1"/>
  <c r="D1155" i="1"/>
  <c r="H1155" i="1" s="1"/>
  <c r="C1155" i="1"/>
  <c r="D1154" i="1"/>
  <c r="H1154" i="1" s="1"/>
  <c r="C1154" i="1"/>
  <c r="D1153" i="1"/>
  <c r="H1153" i="1" s="1"/>
  <c r="C1153" i="1"/>
  <c r="C1152" i="1"/>
  <c r="D1151" i="1"/>
  <c r="H1151" i="1" s="1"/>
  <c r="C1151" i="1"/>
  <c r="D1150" i="1"/>
  <c r="H1150" i="1" s="1"/>
  <c r="C1150" i="1"/>
  <c r="D1149" i="1"/>
  <c r="H1149" i="1" s="1"/>
  <c r="C1149" i="1"/>
  <c r="H1148" i="1"/>
  <c r="D1148" i="1"/>
  <c r="C1148" i="1"/>
  <c r="G1148" i="1" s="1"/>
  <c r="D1147" i="1"/>
  <c r="H1147" i="1" s="1"/>
  <c r="C1147" i="1"/>
  <c r="H1146" i="1"/>
  <c r="D1146" i="1"/>
  <c r="C1146" i="1"/>
  <c r="G1146" i="1" s="1"/>
  <c r="D1145" i="1"/>
  <c r="H1145" i="1" s="1"/>
  <c r="C1145" i="1"/>
  <c r="D1144" i="1"/>
  <c r="H1144" i="1" s="1"/>
  <c r="C1144" i="1"/>
  <c r="D1143" i="1"/>
  <c r="H1143" i="1" s="1"/>
  <c r="C1143" i="1"/>
  <c r="H1142" i="1"/>
  <c r="D1142" i="1"/>
  <c r="C1142" i="1"/>
  <c r="G1142" i="1" s="1"/>
  <c r="D1141" i="1"/>
  <c r="H1141" i="1" s="1"/>
  <c r="C1141" i="1"/>
  <c r="D1140" i="1"/>
  <c r="H1140" i="1" s="1"/>
  <c r="C1140" i="1"/>
  <c r="D1139" i="1"/>
  <c r="H1139" i="1" s="1"/>
  <c r="C1139" i="1"/>
  <c r="H1138" i="1"/>
  <c r="D1138" i="1"/>
  <c r="C1138" i="1"/>
  <c r="G1138" i="1" s="1"/>
  <c r="D1137" i="1"/>
  <c r="H1137" i="1" s="1"/>
  <c r="C1137" i="1"/>
  <c r="D1136" i="1"/>
  <c r="H1136" i="1" s="1"/>
  <c r="C1136" i="1"/>
  <c r="G1136" i="1" s="1"/>
  <c r="D1135" i="1"/>
  <c r="H1135" i="1" s="1"/>
  <c r="C1135" i="1"/>
  <c r="D1134" i="1"/>
  <c r="H1134" i="1" s="1"/>
  <c r="C1134" i="1"/>
  <c r="D1133" i="1"/>
  <c r="H1133" i="1" s="1"/>
  <c r="C1133" i="1"/>
  <c r="D1132" i="1"/>
  <c r="H1132" i="1" s="1"/>
  <c r="C1132" i="1"/>
  <c r="D1131" i="1"/>
  <c r="H1131" i="1" s="1"/>
  <c r="C1131" i="1"/>
  <c r="D1130" i="1"/>
  <c r="H1130" i="1" s="1"/>
  <c r="C1130" i="1"/>
  <c r="D1129" i="1"/>
  <c r="H1129" i="1" s="1"/>
  <c r="C1129" i="1"/>
  <c r="H1128" i="1"/>
  <c r="D1128" i="1"/>
  <c r="C1128" i="1"/>
  <c r="G1128" i="1" s="1"/>
  <c r="D1127" i="1"/>
  <c r="H1127" i="1" s="1"/>
  <c r="C1127" i="1"/>
  <c r="D1126" i="1"/>
  <c r="H1126" i="1" s="1"/>
  <c r="C1126" i="1"/>
  <c r="C1125" i="1"/>
  <c r="C1124" i="1"/>
  <c r="D1123" i="1"/>
  <c r="H1123" i="1" s="1"/>
  <c r="C1123" i="1"/>
  <c r="H1122" i="1"/>
  <c r="D1122" i="1"/>
  <c r="C1122" i="1"/>
  <c r="G1122" i="1" s="1"/>
  <c r="D1121" i="1"/>
  <c r="H1121" i="1" s="1"/>
  <c r="C1121" i="1"/>
  <c r="D1120" i="1"/>
  <c r="H1120" i="1" s="1"/>
  <c r="C1120" i="1"/>
  <c r="G1120" i="1" s="1"/>
  <c r="D1119" i="1"/>
  <c r="H1119" i="1" s="1"/>
  <c r="C1119" i="1"/>
  <c r="H1118" i="1"/>
  <c r="D1118" i="1"/>
  <c r="C1118" i="1"/>
  <c r="G1118" i="1" s="1"/>
  <c r="D1117" i="1"/>
  <c r="H1117" i="1" s="1"/>
  <c r="C1117" i="1"/>
  <c r="D1116" i="1"/>
  <c r="H1116" i="1" s="1"/>
  <c r="C1116" i="1"/>
  <c r="D1115" i="1"/>
  <c r="H1115" i="1" s="1"/>
  <c r="C1115" i="1"/>
  <c r="H1114" i="1"/>
  <c r="D1114" i="1"/>
  <c r="C1114" i="1"/>
  <c r="G1114" i="1" s="1"/>
  <c r="D1113" i="1"/>
  <c r="H1113" i="1" s="1"/>
  <c r="C1113" i="1"/>
  <c r="D1112" i="1"/>
  <c r="H1112" i="1" s="1"/>
  <c r="C1112" i="1"/>
  <c r="D1111" i="1"/>
  <c r="H1111" i="1" s="1"/>
  <c r="C1111" i="1"/>
  <c r="D1110" i="1"/>
  <c r="H1110" i="1" s="1"/>
  <c r="C1110" i="1"/>
  <c r="D1109" i="1"/>
  <c r="H1109" i="1" s="1"/>
  <c r="C1109" i="1"/>
  <c r="H1108" i="1"/>
  <c r="D1108" i="1"/>
  <c r="C1108" i="1"/>
  <c r="G1108" i="1" s="1"/>
  <c r="D1107" i="1"/>
  <c r="H1107" i="1" s="1"/>
  <c r="C1107" i="1"/>
  <c r="D1106" i="1"/>
  <c r="H1106" i="1" s="1"/>
  <c r="C1106" i="1"/>
  <c r="D1105" i="1"/>
  <c r="H1105" i="1" s="1"/>
  <c r="C1105" i="1"/>
  <c r="H1104" i="1"/>
  <c r="D1104" i="1"/>
  <c r="C1104" i="1"/>
  <c r="G1104" i="1" s="1"/>
  <c r="D1103" i="1"/>
  <c r="H1103" i="1" s="1"/>
  <c r="C1103" i="1"/>
  <c r="D1102" i="1"/>
  <c r="H1102" i="1" s="1"/>
  <c r="C1102" i="1"/>
  <c r="D1101" i="1"/>
  <c r="H1101" i="1" s="1"/>
  <c r="C1101" i="1"/>
  <c r="H1100" i="1"/>
  <c r="D1100" i="1"/>
  <c r="C1100" i="1"/>
  <c r="G1100" i="1" s="1"/>
  <c r="D1099" i="1"/>
  <c r="H1099" i="1" s="1"/>
  <c r="C1099" i="1"/>
  <c r="D1098" i="1"/>
  <c r="H1098" i="1" s="1"/>
  <c r="C1098" i="1"/>
  <c r="D1097" i="1"/>
  <c r="H1097" i="1" s="1"/>
  <c r="C1097" i="1"/>
  <c r="H1096" i="1"/>
  <c r="D1096" i="1"/>
  <c r="C1096" i="1"/>
  <c r="G1096" i="1" s="1"/>
  <c r="D1095" i="1"/>
  <c r="H1095" i="1" s="1"/>
  <c r="C1095" i="1"/>
  <c r="D1094" i="1"/>
  <c r="H1094" i="1" s="1"/>
  <c r="C1094" i="1"/>
  <c r="D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H1083" i="1"/>
  <c r="D1083" i="1"/>
  <c r="C1083" i="1"/>
  <c r="G1083" i="1" s="1"/>
  <c r="D1082" i="1"/>
  <c r="H1082" i="1" s="1"/>
  <c r="C1082" i="1"/>
  <c r="H1081" i="1"/>
  <c r="D1081" i="1"/>
  <c r="C1081" i="1"/>
  <c r="G1081" i="1" s="1"/>
  <c r="D1080" i="1"/>
  <c r="H1080" i="1" s="1"/>
  <c r="C1080" i="1"/>
  <c r="D1079" i="1"/>
  <c r="H1079" i="1" s="1"/>
  <c r="C1079" i="1"/>
  <c r="D1078" i="1"/>
  <c r="H1078" i="1" s="1"/>
  <c r="C1078" i="1"/>
  <c r="D1077" i="1"/>
  <c r="H1077" i="1" s="1"/>
  <c r="C1077" i="1"/>
  <c r="D1076" i="1"/>
  <c r="H1076" i="1" s="1"/>
  <c r="C1076" i="1"/>
  <c r="C1075"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H1066" i="1"/>
  <c r="D1066" i="1"/>
  <c r="C1066" i="1"/>
  <c r="G1066" i="1" s="1"/>
  <c r="D1065" i="1"/>
  <c r="H1065" i="1" s="1"/>
  <c r="C1065" i="1"/>
  <c r="D1064" i="1"/>
  <c r="H1064" i="1" s="1"/>
  <c r="C1064" i="1"/>
  <c r="D1063" i="1"/>
  <c r="H1063" i="1" s="1"/>
  <c r="C1063" i="1"/>
  <c r="D1062" i="1"/>
  <c r="H1062" i="1" s="1"/>
  <c r="C1062" i="1"/>
  <c r="G1062" i="1" s="1"/>
  <c r="D1061" i="1"/>
  <c r="H1061" i="1" s="1"/>
  <c r="C1061" i="1"/>
  <c r="D1060" i="1"/>
  <c r="H1060" i="1" s="1"/>
  <c r="C1060" i="1"/>
  <c r="D1059" i="1"/>
  <c r="H1059" i="1" s="1"/>
  <c r="C1059" i="1"/>
  <c r="H1058" i="1"/>
  <c r="D1058" i="1"/>
  <c r="C1058" i="1"/>
  <c r="G1058" i="1" s="1"/>
  <c r="C1057" i="1"/>
  <c r="H1056" i="1"/>
  <c r="D1056" i="1"/>
  <c r="C1056" i="1"/>
  <c r="G1056" i="1" s="1"/>
  <c r="D1055" i="1"/>
  <c r="H1055" i="1" s="1"/>
  <c r="C1055" i="1"/>
  <c r="H1054" i="1"/>
  <c r="D1054" i="1"/>
  <c r="C1054" i="1"/>
  <c r="G1054" i="1" s="1"/>
  <c r="D1053" i="1"/>
  <c r="H1053" i="1" s="1"/>
  <c r="C1053" i="1"/>
  <c r="D1052" i="1"/>
  <c r="H1052" i="1" s="1"/>
  <c r="C1052" i="1"/>
  <c r="D1051" i="1"/>
  <c r="H1051" i="1" s="1"/>
  <c r="C1051" i="1"/>
  <c r="D1050" i="1"/>
  <c r="H1050" i="1" s="1"/>
  <c r="C1050" i="1"/>
  <c r="D1049" i="1"/>
  <c r="H1049" i="1" s="1"/>
  <c r="C1049" i="1"/>
  <c r="D1048" i="1"/>
  <c r="H1048" i="1" s="1"/>
  <c r="C1048" i="1"/>
  <c r="D1047" i="1"/>
  <c r="H1047" i="1" s="1"/>
  <c r="C1047" i="1"/>
  <c r="H1046" i="1"/>
  <c r="D1046" i="1"/>
  <c r="C1046" i="1"/>
  <c r="G1046" i="1" s="1"/>
  <c r="D1045" i="1"/>
  <c r="H1045" i="1" s="1"/>
  <c r="C1045" i="1"/>
  <c r="D1044" i="1"/>
  <c r="H1044" i="1" s="1"/>
  <c r="C1044" i="1"/>
  <c r="D1043" i="1"/>
  <c r="H1043" i="1" s="1"/>
  <c r="C1043" i="1"/>
  <c r="D1042" i="1"/>
  <c r="H1042" i="1" s="1"/>
  <c r="C1042" i="1"/>
  <c r="D1041" i="1"/>
  <c r="H1041" i="1" s="1"/>
  <c r="C1041" i="1"/>
  <c r="C1040" i="1"/>
  <c r="D1039" i="1"/>
  <c r="H1039" i="1" s="1"/>
  <c r="C1039" i="1"/>
  <c r="D1038" i="1"/>
  <c r="H1038" i="1" s="1"/>
  <c r="C1038" i="1"/>
  <c r="D1037" i="1"/>
  <c r="H1037" i="1" s="1"/>
  <c r="C1037" i="1"/>
  <c r="H1036" i="1"/>
  <c r="D1036" i="1"/>
  <c r="C1036" i="1"/>
  <c r="G1036" i="1" s="1"/>
  <c r="D1035" i="1"/>
  <c r="H1035" i="1" s="1"/>
  <c r="C1035" i="1"/>
  <c r="D1034" i="1"/>
  <c r="H1034" i="1" s="1"/>
  <c r="C1034" i="1"/>
  <c r="D1033" i="1"/>
  <c r="H1033" i="1" s="1"/>
  <c r="C1033" i="1"/>
  <c r="D1032" i="1"/>
  <c r="H1032" i="1" s="1"/>
  <c r="C1032" i="1"/>
  <c r="D1031" i="1"/>
  <c r="H1031" i="1" s="1"/>
  <c r="C1031" i="1"/>
  <c r="H1030" i="1"/>
  <c r="D1030" i="1"/>
  <c r="C1030" i="1"/>
  <c r="G1030" i="1" s="1"/>
  <c r="D1029" i="1"/>
  <c r="H1029" i="1" s="1"/>
  <c r="C1029" i="1"/>
  <c r="D1028" i="1"/>
  <c r="H1028" i="1" s="1"/>
  <c r="C1028" i="1"/>
  <c r="D1027" i="1"/>
  <c r="H1027" i="1" s="1"/>
  <c r="C1027" i="1"/>
  <c r="H1026" i="1"/>
  <c r="D1026" i="1"/>
  <c r="C1026" i="1"/>
  <c r="G1026" i="1" s="1"/>
  <c r="D1025" i="1"/>
  <c r="H1025" i="1" s="1"/>
  <c r="C1025" i="1"/>
  <c r="C1024" i="1"/>
  <c r="D1023" i="1"/>
  <c r="H1023" i="1" s="1"/>
  <c r="C1023" i="1"/>
  <c r="H1022" i="1"/>
  <c r="D1022" i="1"/>
  <c r="C1022" i="1"/>
  <c r="G1022" i="1" s="1"/>
  <c r="D1021" i="1"/>
  <c r="H1021" i="1" s="1"/>
  <c r="C1021" i="1"/>
  <c r="D1020" i="1"/>
  <c r="H1020" i="1" s="1"/>
  <c r="C1020" i="1"/>
  <c r="D1019" i="1"/>
  <c r="H1019" i="1" s="1"/>
  <c r="C1019" i="1"/>
  <c r="D1018" i="1"/>
  <c r="H1018" i="1" s="1"/>
  <c r="C1018" i="1"/>
  <c r="C1017" i="1"/>
  <c r="H1016" i="1"/>
  <c r="D1016" i="1"/>
  <c r="C1016" i="1"/>
  <c r="G1016" i="1" s="1"/>
  <c r="D1015" i="1"/>
  <c r="H1015" i="1" s="1"/>
  <c r="C1015" i="1"/>
  <c r="H1014" i="1"/>
  <c r="D1014" i="1"/>
  <c r="C1014" i="1"/>
  <c r="G1014" i="1" s="1"/>
  <c r="D1013" i="1"/>
  <c r="H1013" i="1" s="1"/>
  <c r="C1013" i="1"/>
  <c r="C1012" i="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H1004" i="1" s="1"/>
  <c r="C1004" i="1"/>
  <c r="H1003" i="1"/>
  <c r="D1003" i="1"/>
  <c r="C1003" i="1"/>
  <c r="G1003" i="1" s="1"/>
  <c r="D1002" i="1"/>
  <c r="H1002" i="1" s="1"/>
  <c r="C1002" i="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H991" i="1"/>
  <c r="D991" i="1"/>
  <c r="C991" i="1"/>
  <c r="G991" i="1" s="1"/>
  <c r="D990" i="1"/>
  <c r="H990" i="1" s="1"/>
  <c r="C990" i="1"/>
  <c r="H989" i="1"/>
  <c r="D989" i="1"/>
  <c r="C989" i="1"/>
  <c r="G989" i="1" s="1"/>
  <c r="D988" i="1"/>
  <c r="H988" i="1" s="1"/>
  <c r="C988" i="1"/>
  <c r="H987" i="1"/>
  <c r="D987" i="1"/>
  <c r="C987" i="1"/>
  <c r="G987" i="1" s="1"/>
  <c r="D986" i="1"/>
  <c r="H986" i="1" s="1"/>
  <c r="C986" i="1"/>
  <c r="H985" i="1"/>
  <c r="D985" i="1"/>
  <c r="C985" i="1"/>
  <c r="G985" i="1" s="1"/>
  <c r="D984" i="1"/>
  <c r="H984" i="1" s="1"/>
  <c r="C984" i="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H939" i="1"/>
  <c r="D939" i="1"/>
  <c r="C939" i="1"/>
  <c r="G939" i="1" s="1"/>
  <c r="D938" i="1"/>
  <c r="H938" i="1" s="1"/>
  <c r="C938" i="1"/>
  <c r="H937" i="1"/>
  <c r="D937" i="1"/>
  <c r="C937" i="1"/>
  <c r="G937" i="1" s="1"/>
  <c r="D936" i="1"/>
  <c r="H936" i="1" s="1"/>
  <c r="C936" i="1"/>
  <c r="H935" i="1"/>
  <c r="D935" i="1"/>
  <c r="C935" i="1"/>
  <c r="G935" i="1" s="1"/>
  <c r="D934" i="1"/>
  <c r="H934" i="1" s="1"/>
  <c r="C934" i="1"/>
  <c r="H933" i="1"/>
  <c r="D933" i="1"/>
  <c r="C933" i="1"/>
  <c r="G933" i="1" s="1"/>
  <c r="D932" i="1"/>
  <c r="H932" i="1" s="1"/>
  <c r="C932" i="1"/>
  <c r="H931" i="1"/>
  <c r="D931" i="1"/>
  <c r="C931" i="1"/>
  <c r="G931" i="1" s="1"/>
  <c r="D930" i="1"/>
  <c r="H930" i="1" s="1"/>
  <c r="C930" i="1"/>
  <c r="H929" i="1"/>
  <c r="D929" i="1"/>
  <c r="C929" i="1"/>
  <c r="G929" i="1" s="1"/>
  <c r="D928" i="1"/>
  <c r="H928" i="1" s="1"/>
  <c r="C928" i="1"/>
  <c r="H927" i="1"/>
  <c r="D927" i="1"/>
  <c r="C927" i="1"/>
  <c r="G927" i="1" s="1"/>
  <c r="D926" i="1"/>
  <c r="H926" i="1" s="1"/>
  <c r="C926" i="1"/>
  <c r="H925" i="1"/>
  <c r="D925" i="1"/>
  <c r="C925" i="1"/>
  <c r="G925" i="1" s="1"/>
  <c r="D924" i="1"/>
  <c r="H924" i="1" s="1"/>
  <c r="C924" i="1"/>
  <c r="H923" i="1"/>
  <c r="D923" i="1"/>
  <c r="C923" i="1"/>
  <c r="G923" i="1" s="1"/>
  <c r="D922" i="1"/>
  <c r="H922" i="1" s="1"/>
  <c r="C922" i="1"/>
  <c r="H921" i="1"/>
  <c r="D921" i="1"/>
  <c r="C921" i="1"/>
  <c r="G921" i="1" s="1"/>
  <c r="D920" i="1"/>
  <c r="H920" i="1" s="1"/>
  <c r="C920" i="1"/>
  <c r="H919" i="1"/>
  <c r="D919" i="1"/>
  <c r="C919" i="1"/>
  <c r="G919" i="1" s="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H905" i="1"/>
  <c r="D905" i="1"/>
  <c r="C905" i="1"/>
  <c r="G905" i="1" s="1"/>
  <c r="D904" i="1"/>
  <c r="H904" i="1" s="1"/>
  <c r="C904" i="1"/>
  <c r="H903" i="1"/>
  <c r="D903" i="1"/>
  <c r="C903" i="1"/>
  <c r="G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H895" i="1"/>
  <c r="D895" i="1"/>
  <c r="C895" i="1"/>
  <c r="G895" i="1" s="1"/>
  <c r="D894" i="1"/>
  <c r="H894" i="1" s="1"/>
  <c r="C894" i="1"/>
  <c r="H893" i="1"/>
  <c r="D893" i="1"/>
  <c r="C893" i="1"/>
  <c r="G893" i="1" s="1"/>
  <c r="D892" i="1"/>
  <c r="H892" i="1" s="1"/>
  <c r="C892" i="1"/>
  <c r="H891" i="1"/>
  <c r="D891" i="1"/>
  <c r="C891" i="1"/>
  <c r="G891" i="1" s="1"/>
  <c r="D890" i="1"/>
  <c r="H890" i="1" s="1"/>
  <c r="C890" i="1"/>
  <c r="H889" i="1"/>
  <c r="D889" i="1"/>
  <c r="C889" i="1"/>
  <c r="G889" i="1" s="1"/>
  <c r="D888" i="1"/>
  <c r="H888" i="1" s="1"/>
  <c r="C888" i="1"/>
  <c r="H887" i="1"/>
  <c r="D887" i="1"/>
  <c r="C887" i="1"/>
  <c r="G887" i="1" s="1"/>
  <c r="D886" i="1"/>
  <c r="H886" i="1" s="1"/>
  <c r="C886" i="1"/>
  <c r="H885" i="1"/>
  <c r="D885" i="1"/>
  <c r="C885" i="1"/>
  <c r="G885" i="1" s="1"/>
  <c r="D884" i="1"/>
  <c r="H884" i="1" s="1"/>
  <c r="C884" i="1"/>
  <c r="H883" i="1"/>
  <c r="D883" i="1"/>
  <c r="C883" i="1"/>
  <c r="G883" i="1" s="1"/>
  <c r="D882" i="1"/>
  <c r="H882" i="1" s="1"/>
  <c r="C882" i="1"/>
  <c r="H881" i="1"/>
  <c r="D881" i="1"/>
  <c r="C881" i="1"/>
  <c r="G881" i="1" s="1"/>
  <c r="D880" i="1"/>
  <c r="H880" i="1" s="1"/>
  <c r="C880" i="1"/>
  <c r="H879" i="1"/>
  <c r="D879" i="1"/>
  <c r="C879" i="1"/>
  <c r="G879" i="1" s="1"/>
  <c r="D878" i="1"/>
  <c r="H878" i="1" s="1"/>
  <c r="C878" i="1"/>
  <c r="H877" i="1"/>
  <c r="D877" i="1"/>
  <c r="C877" i="1"/>
  <c r="G877" i="1" s="1"/>
  <c r="D876" i="1"/>
  <c r="H876" i="1" s="1"/>
  <c r="C876" i="1"/>
  <c r="H875" i="1"/>
  <c r="D875" i="1"/>
  <c r="C875" i="1"/>
  <c r="G875" i="1" s="1"/>
  <c r="D874" i="1"/>
  <c r="H874" i="1" s="1"/>
  <c r="C874" i="1"/>
  <c r="H873" i="1"/>
  <c r="D873" i="1"/>
  <c r="C873" i="1"/>
  <c r="G873" i="1" s="1"/>
  <c r="D872" i="1"/>
  <c r="H872" i="1" s="1"/>
  <c r="C872" i="1"/>
  <c r="H871" i="1"/>
  <c r="D871" i="1"/>
  <c r="C871" i="1"/>
  <c r="G871" i="1" s="1"/>
  <c r="D870" i="1"/>
  <c r="H870" i="1" s="1"/>
  <c r="C870" i="1"/>
  <c r="H869" i="1"/>
  <c r="D869" i="1"/>
  <c r="C869" i="1"/>
  <c r="G869" i="1" s="1"/>
  <c r="D868" i="1"/>
  <c r="H868" i="1" s="1"/>
  <c r="C868" i="1"/>
  <c r="H867" i="1"/>
  <c r="D867" i="1"/>
  <c r="C867" i="1"/>
  <c r="G867" i="1" s="1"/>
  <c r="D866" i="1"/>
  <c r="H866" i="1" s="1"/>
  <c r="C866" i="1"/>
  <c r="H865" i="1"/>
  <c r="D865" i="1"/>
  <c r="C865" i="1"/>
  <c r="G865" i="1" s="1"/>
  <c r="D864" i="1"/>
  <c r="H864" i="1" s="1"/>
  <c r="C864" i="1"/>
  <c r="H863" i="1"/>
  <c r="D863" i="1"/>
  <c r="C863" i="1"/>
  <c r="G863" i="1" s="1"/>
  <c r="D862" i="1"/>
  <c r="H862" i="1" s="1"/>
  <c r="C862" i="1"/>
  <c r="H861" i="1"/>
  <c r="D861" i="1"/>
  <c r="C861" i="1"/>
  <c r="G861" i="1" s="1"/>
  <c r="D860" i="1"/>
  <c r="H860" i="1" s="1"/>
  <c r="C860" i="1"/>
  <c r="H859" i="1"/>
  <c r="D859" i="1"/>
  <c r="C859" i="1"/>
  <c r="G859" i="1" s="1"/>
  <c r="D858" i="1"/>
  <c r="H858" i="1" s="1"/>
  <c r="C858" i="1"/>
  <c r="H857" i="1"/>
  <c r="D857" i="1"/>
  <c r="C857" i="1"/>
  <c r="G857" i="1" s="1"/>
  <c r="D856" i="1"/>
  <c r="H856" i="1" s="1"/>
  <c r="C856" i="1"/>
  <c r="H855" i="1"/>
  <c r="D855" i="1"/>
  <c r="C855" i="1"/>
  <c r="G855" i="1" s="1"/>
  <c r="D854" i="1"/>
  <c r="H854" i="1" s="1"/>
  <c r="C854" i="1"/>
  <c r="H853" i="1"/>
  <c r="D853" i="1"/>
  <c r="C853" i="1"/>
  <c r="G853" i="1" s="1"/>
  <c r="D852" i="1"/>
  <c r="H852" i="1" s="1"/>
  <c r="C852" i="1"/>
  <c r="H851" i="1"/>
  <c r="D851" i="1"/>
  <c r="C851" i="1"/>
  <c r="G851" i="1" s="1"/>
  <c r="D850" i="1"/>
  <c r="H850" i="1" s="1"/>
  <c r="C850" i="1"/>
  <c r="H849" i="1"/>
  <c r="D849" i="1"/>
  <c r="C849" i="1"/>
  <c r="G849" i="1" s="1"/>
  <c r="D848" i="1"/>
  <c r="H848" i="1" s="1"/>
  <c r="C848" i="1"/>
  <c r="H847" i="1"/>
  <c r="D847" i="1"/>
  <c r="C847" i="1"/>
  <c r="G847" i="1" s="1"/>
  <c r="D846" i="1"/>
  <c r="H846" i="1" s="1"/>
  <c r="C846" i="1"/>
  <c r="H845" i="1"/>
  <c r="D845" i="1"/>
  <c r="C845" i="1"/>
  <c r="G845" i="1" s="1"/>
  <c r="D844" i="1"/>
  <c r="H844" i="1" s="1"/>
  <c r="C844" i="1"/>
  <c r="H843" i="1"/>
  <c r="D843" i="1"/>
  <c r="C843" i="1"/>
  <c r="G843" i="1" s="1"/>
  <c r="D842" i="1"/>
  <c r="H842" i="1" s="1"/>
  <c r="C842" i="1"/>
  <c r="H841" i="1"/>
  <c r="D841" i="1"/>
  <c r="C841" i="1"/>
  <c r="G841" i="1" s="1"/>
  <c r="D840" i="1"/>
  <c r="H840" i="1" s="1"/>
  <c r="C840" i="1"/>
  <c r="H839" i="1"/>
  <c r="D839" i="1"/>
  <c r="C839" i="1"/>
  <c r="G839" i="1" s="1"/>
  <c r="D838" i="1"/>
  <c r="H838" i="1" s="1"/>
  <c r="C838" i="1"/>
  <c r="H837" i="1"/>
  <c r="D837" i="1"/>
  <c r="C837" i="1"/>
  <c r="G837" i="1" s="1"/>
  <c r="D836" i="1"/>
  <c r="H836" i="1" s="1"/>
  <c r="C836" i="1"/>
  <c r="H835" i="1"/>
  <c r="D835" i="1"/>
  <c r="C835" i="1"/>
  <c r="G835" i="1" s="1"/>
  <c r="D834" i="1"/>
  <c r="H834" i="1" s="1"/>
  <c r="C834" i="1"/>
  <c r="H833" i="1"/>
  <c r="D833" i="1"/>
  <c r="C833" i="1"/>
  <c r="G833" i="1" s="1"/>
  <c r="D832" i="1"/>
  <c r="H832" i="1" s="1"/>
  <c r="C832" i="1"/>
  <c r="H831" i="1"/>
  <c r="D831" i="1"/>
  <c r="C831" i="1"/>
  <c r="G831" i="1" s="1"/>
  <c r="D830" i="1"/>
  <c r="H830" i="1" s="1"/>
  <c r="C830" i="1"/>
  <c r="H829" i="1"/>
  <c r="D829" i="1"/>
  <c r="C829" i="1"/>
  <c r="G829" i="1" s="1"/>
  <c r="D828" i="1"/>
  <c r="H828" i="1" s="1"/>
  <c r="C828" i="1"/>
  <c r="H827" i="1"/>
  <c r="D827" i="1"/>
  <c r="C827" i="1"/>
  <c r="G827" i="1" s="1"/>
  <c r="D826" i="1"/>
  <c r="H826" i="1" s="1"/>
  <c r="C826" i="1"/>
  <c r="H825" i="1"/>
  <c r="D825" i="1"/>
  <c r="C825" i="1"/>
  <c r="G825" i="1" s="1"/>
  <c r="D824" i="1"/>
  <c r="H824" i="1" s="1"/>
  <c r="C824" i="1"/>
  <c r="H823" i="1"/>
  <c r="D823" i="1"/>
  <c r="C823" i="1"/>
  <c r="G823" i="1" s="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H813" i="1"/>
  <c r="D813" i="1"/>
  <c r="C813" i="1"/>
  <c r="G813" i="1" s="1"/>
  <c r="D812" i="1"/>
  <c r="H812" i="1" s="1"/>
  <c r="C812" i="1"/>
  <c r="H811" i="1"/>
  <c r="D811" i="1"/>
  <c r="C811" i="1"/>
  <c r="G811" i="1" s="1"/>
  <c r="D810" i="1"/>
  <c r="H810" i="1" s="1"/>
  <c r="C810" i="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D734" i="1"/>
  <c r="C734" i="1"/>
  <c r="G734" i="1" s="1"/>
  <c r="D733" i="1"/>
  <c r="C733" i="1"/>
  <c r="G733" i="1" s="1"/>
  <c r="D732" i="1"/>
  <c r="C732" i="1"/>
  <c r="G732" i="1" s="1"/>
  <c r="D731" i="1"/>
  <c r="C731" i="1"/>
  <c r="D730" i="1"/>
  <c r="C730" i="1"/>
  <c r="G730" i="1" s="1"/>
  <c r="D729" i="1"/>
  <c r="C729" i="1"/>
  <c r="D728" i="1"/>
  <c r="C728" i="1"/>
  <c r="G728" i="1" s="1"/>
  <c r="D727" i="1"/>
  <c r="C727" i="1"/>
  <c r="D726" i="1"/>
  <c r="C726" i="1"/>
  <c r="D725" i="1"/>
  <c r="C725" i="1"/>
  <c r="D724" i="1"/>
  <c r="C724" i="1"/>
  <c r="G724" i="1" s="1"/>
  <c r="D723" i="1"/>
  <c r="C723" i="1"/>
  <c r="G723" i="1" s="1"/>
  <c r="D722" i="1"/>
  <c r="C722" i="1"/>
  <c r="G722" i="1" s="1"/>
  <c r="D721" i="1"/>
  <c r="C721" i="1"/>
  <c r="G721" i="1" s="1"/>
  <c r="D720" i="1"/>
  <c r="C720" i="1"/>
  <c r="G720" i="1" s="1"/>
  <c r="D719" i="1"/>
  <c r="C719" i="1"/>
  <c r="G719" i="1" s="1"/>
  <c r="D718" i="1"/>
  <c r="C718" i="1"/>
  <c r="G718" i="1" s="1"/>
  <c r="D717" i="1"/>
  <c r="C717" i="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D677" i="1"/>
  <c r="C677" i="1"/>
  <c r="G677" i="1" s="1"/>
  <c r="D676" i="1"/>
  <c r="C676" i="1"/>
  <c r="D675" i="1"/>
  <c r="C675" i="1"/>
  <c r="G675" i="1" s="1"/>
  <c r="D674" i="1"/>
  <c r="C674" i="1"/>
  <c r="G674" i="1" s="1"/>
  <c r="D673" i="1"/>
  <c r="C673" i="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H652" i="1" s="1"/>
  <c r="D651" i="1"/>
  <c r="C651" i="1"/>
  <c r="D650" i="1"/>
  <c r="C650" i="1"/>
  <c r="H650" i="1" s="1"/>
  <c r="D649" i="1"/>
  <c r="C649" i="1"/>
  <c r="D648" i="1"/>
  <c r="C648" i="1"/>
  <c r="D647" i="1"/>
  <c r="C647" i="1"/>
  <c r="D646" i="1"/>
  <c r="C646" i="1"/>
  <c r="D645" i="1"/>
  <c r="C645" i="1"/>
  <c r="H645" i="1" s="1"/>
  <c r="C641" i="1"/>
  <c r="D636" i="1"/>
  <c r="C636" i="1"/>
  <c r="H636" i="1" s="1"/>
  <c r="D635" i="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C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C565"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C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3" i="1"/>
  <c r="C423" i="1"/>
  <c r="C422" i="1"/>
  <c r="C421" i="1"/>
  <c r="D416" i="1"/>
  <c r="C416" i="1"/>
  <c r="D415" i="1"/>
  <c r="C415" i="1"/>
  <c r="H415" i="1" s="1"/>
  <c r="D414" i="1"/>
  <c r="C414" i="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D388" i="1"/>
  <c r="C388" i="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2" i="1"/>
  <c r="C302" i="1"/>
  <c r="D301" i="1"/>
  <c r="C301" i="1"/>
  <c r="D300" i="1"/>
  <c r="C300" i="1"/>
  <c r="D299" i="1"/>
  <c r="C299" i="1"/>
  <c r="H299" i="1" s="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D266" i="1"/>
  <c r="C266" i="1"/>
  <c r="H266" i="1" s="1"/>
  <c r="D265" i="1"/>
  <c r="C265" i="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D212" i="1"/>
  <c r="C212" i="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C198" i="1"/>
  <c r="D197" i="1"/>
  <c r="C197" i="1"/>
  <c r="D196" i="1"/>
  <c r="C196" i="1"/>
  <c r="H196" i="1" s="1"/>
  <c r="D195" i="1"/>
  <c r="C195" i="1"/>
  <c r="D194" i="1"/>
  <c r="C194" i="1"/>
  <c r="D193" i="1"/>
  <c r="C193" i="1"/>
  <c r="D192" i="1"/>
  <c r="C192" i="1"/>
  <c r="D191" i="1"/>
  <c r="C191" i="1"/>
  <c r="H191" i="1" s="1"/>
  <c r="D190" i="1"/>
  <c r="C190" i="1"/>
  <c r="D189" i="1"/>
  <c r="C189" i="1"/>
  <c r="H189" i="1" s="1"/>
  <c r="D188" i="1"/>
  <c r="C188" i="1"/>
  <c r="H188" i="1" s="1"/>
  <c r="D187" i="1"/>
  <c r="C187" i="1"/>
  <c r="H187" i="1" s="1"/>
  <c r="D186" i="1"/>
  <c r="C186" i="1"/>
  <c r="H186" i="1" s="1"/>
  <c r="D185" i="1"/>
  <c r="C185" i="1"/>
  <c r="H185" i="1" s="1"/>
  <c r="D184" i="1"/>
  <c r="C184" i="1"/>
  <c r="H184" i="1" s="1"/>
  <c r="D183" i="1"/>
  <c r="C183" i="1"/>
  <c r="D182" i="1"/>
  <c r="C182" i="1"/>
  <c r="D181" i="1"/>
  <c r="C181" i="1"/>
  <c r="D180" i="1"/>
  <c r="C180" i="1"/>
  <c r="H180" i="1" s="1"/>
  <c r="D179" i="1"/>
  <c r="C179" i="1"/>
  <c r="D178" i="1"/>
  <c r="C178" i="1"/>
  <c r="D177" i="1"/>
  <c r="C177" i="1"/>
  <c r="D176" i="1"/>
  <c r="C176" i="1"/>
  <c r="D175" i="1"/>
  <c r="C175" i="1"/>
  <c r="C174" i="1"/>
  <c r="D173" i="1"/>
  <c r="C173" i="1"/>
  <c r="D172" i="1"/>
  <c r="C172" i="1"/>
  <c r="H172" i="1" s="1"/>
  <c r="D171" i="1"/>
  <c r="C171" i="1"/>
  <c r="D170" i="1"/>
  <c r="C170" i="1"/>
  <c r="D169" i="1"/>
  <c r="C169" i="1"/>
  <c r="D168" i="1"/>
  <c r="C168" i="1"/>
  <c r="D167" i="1"/>
  <c r="C167" i="1"/>
  <c r="C166" i="1"/>
  <c r="D165" i="1"/>
  <c r="C165" i="1"/>
  <c r="D164" i="1"/>
  <c r="C164" i="1"/>
  <c r="D163" i="1"/>
  <c r="C163" i="1"/>
  <c r="H163" i="1" s="1"/>
  <c r="D162" i="1"/>
  <c r="C162" i="1"/>
  <c r="H162" i="1" s="1"/>
  <c r="D161" i="1"/>
  <c r="C161" i="1"/>
  <c r="C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D151" i="1"/>
  <c r="C151" i="1"/>
  <c r="H151" i="1" s="1"/>
  <c r="C150" i="1"/>
  <c r="C149" i="1"/>
  <c r="D147" i="1"/>
  <c r="C147"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D135" i="1"/>
  <c r="C135" i="1"/>
  <c r="H135" i="1" s="1"/>
  <c r="D134" i="1"/>
  <c r="C134" i="1"/>
  <c r="H134" i="1" s="1"/>
  <c r="D133" i="1"/>
  <c r="C133" i="1"/>
  <c r="H133" i="1" s="1"/>
  <c r="D132" i="1"/>
  <c r="C132" i="1"/>
  <c r="D131" i="1"/>
  <c r="C131" i="1"/>
  <c r="D130" i="1"/>
  <c r="C130" i="1"/>
  <c r="D129" i="1"/>
  <c r="C129" i="1"/>
  <c r="H129" i="1" s="1"/>
  <c r="D128" i="1"/>
  <c r="C128" i="1"/>
  <c r="H128" i="1" s="1"/>
  <c r="D127" i="1"/>
  <c r="C127" i="1"/>
  <c r="H127" i="1" s="1"/>
  <c r="D126" i="1"/>
  <c r="C126" i="1"/>
  <c r="H126" i="1" s="1"/>
  <c r="D125" i="1"/>
  <c r="C125" i="1"/>
  <c r="H125" i="1" s="1"/>
  <c r="D124" i="1"/>
  <c r="C124" i="1"/>
  <c r="D123" i="1"/>
  <c r="C123" i="1"/>
  <c r="D122" i="1"/>
  <c r="C122" i="1"/>
  <c r="D121" i="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D107" i="1"/>
  <c r="C107" i="1"/>
  <c r="H107" i="1" s="1"/>
  <c r="D106" i="1"/>
  <c r="C106" i="1"/>
  <c r="H106" i="1" s="1"/>
  <c r="D105" i="1"/>
  <c r="C105" i="1"/>
  <c r="H105" i="1" s="1"/>
  <c r="D104" i="1"/>
  <c r="C104" i="1"/>
  <c r="H104" i="1" s="1"/>
  <c r="D103" i="1"/>
  <c r="C103" i="1"/>
  <c r="H103" i="1" s="1"/>
  <c r="D102" i="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D70" i="1"/>
  <c r="C70" i="1"/>
  <c r="D69" i="1"/>
  <c r="C69" i="1"/>
  <c r="G69" i="1" s="1"/>
  <c r="D68" i="1"/>
  <c r="C68" i="1"/>
  <c r="G68" i="1" s="1"/>
  <c r="D67" i="1"/>
  <c r="C67" i="1"/>
  <c r="H67" i="1" s="1"/>
  <c r="D66" i="1"/>
  <c r="C66" i="1"/>
  <c r="D65" i="1"/>
  <c r="C65" i="1"/>
  <c r="H65" i="1" s="1"/>
  <c r="D64" i="1"/>
  <c r="C64" i="1"/>
  <c r="D63" i="1"/>
  <c r="C63" i="1"/>
  <c r="H63" i="1" s="1"/>
  <c r="D62" i="1"/>
  <c r="C62" i="1"/>
  <c r="H62" i="1" s="1"/>
  <c r="D61" i="1"/>
  <c r="C61" i="1"/>
  <c r="G61" i="1" s="1"/>
  <c r="D60" i="1"/>
  <c r="C60" i="1"/>
  <c r="H60" i="1" s="1"/>
  <c r="D59" i="1"/>
  <c r="C59" i="1"/>
  <c r="H59" i="1" s="1"/>
  <c r="D58" i="1"/>
  <c r="C58" i="1"/>
  <c r="G58" i="1" s="1"/>
  <c r="D57" i="1"/>
  <c r="C57" i="1"/>
  <c r="H57" i="1" s="1"/>
  <c r="D56" i="1"/>
  <c r="C56" i="1"/>
  <c r="H56" i="1" s="1"/>
  <c r="D55" i="1"/>
  <c r="C55" i="1"/>
  <c r="H55" i="1" s="1"/>
  <c r="D54" i="1"/>
  <c r="C54" i="1"/>
  <c r="G54" i="1" s="1"/>
  <c r="D53" i="1"/>
  <c r="C53" i="1"/>
  <c r="H53" i="1" s="1"/>
  <c r="D52" i="1"/>
  <c r="C52" i="1"/>
  <c r="H52" i="1" s="1"/>
  <c r="D51" i="1"/>
  <c r="C51" i="1"/>
  <c r="G51" i="1" s="1"/>
  <c r="D50" i="1"/>
  <c r="C50" i="1"/>
  <c r="H50" i="1" s="1"/>
  <c r="D49" i="1"/>
  <c r="C49" i="1"/>
  <c r="H49" i="1" s="1"/>
  <c r="D48" i="1"/>
  <c r="C48" i="1"/>
  <c r="G48" i="1" s="1"/>
  <c r="D47" i="1"/>
  <c r="C47" i="1"/>
  <c r="H47" i="1" s="1"/>
  <c r="D46" i="1"/>
  <c r="C46" i="1"/>
  <c r="H46" i="1" s="1"/>
  <c r="C45" i="1"/>
  <c r="D44" i="1"/>
  <c r="C44" i="1"/>
  <c r="G44" i="1" s="1"/>
  <c r="D43" i="1"/>
  <c r="C43" i="1"/>
  <c r="G43" i="1" s="1"/>
  <c r="D42" i="1"/>
  <c r="C42" i="1"/>
  <c r="G42" i="1" s="1"/>
  <c r="G41" i="1"/>
  <c r="D41" i="1"/>
  <c r="C41" i="1"/>
  <c r="H41" i="1" s="1"/>
  <c r="D40" i="1"/>
  <c r="C40" i="1"/>
  <c r="H40" i="1" s="1"/>
  <c r="D39" i="1"/>
  <c r="C39" i="1"/>
  <c r="G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G25" i="1" s="1"/>
  <c r="D24" i="1"/>
  <c r="C24" i="1"/>
  <c r="H24" i="1" s="1"/>
  <c r="D23" i="1"/>
  <c r="C23" i="1"/>
  <c r="H23" i="1" s="1"/>
  <c r="D22" i="1"/>
  <c r="C22" i="1"/>
  <c r="H22" i="1" s="1"/>
  <c r="D21" i="1"/>
  <c r="C21" i="1"/>
  <c r="H21" i="1" s="1"/>
  <c r="D20" i="1"/>
  <c r="C20" i="1"/>
  <c r="G20" i="1" s="1"/>
  <c r="D19" i="1"/>
  <c r="C19" i="1"/>
  <c r="G19" i="1" s="1"/>
  <c r="D18" i="1"/>
  <c r="C18" i="1"/>
  <c r="H18" i="1" s="1"/>
  <c r="D17" i="1"/>
  <c r="C17" i="1"/>
  <c r="H17" i="1" s="1"/>
  <c r="D16" i="1"/>
  <c r="C16" i="1"/>
  <c r="G16" i="1" s="1"/>
  <c r="D15" i="1"/>
  <c r="C15" i="1"/>
  <c r="G15" i="1" s="1"/>
  <c r="D14" i="1"/>
  <c r="C14" i="1"/>
  <c r="H14" i="1" s="1"/>
  <c r="D13" i="1"/>
  <c r="C13" i="1"/>
  <c r="H13" i="1" s="1"/>
  <c r="D12" i="1"/>
  <c r="C12" i="1"/>
  <c r="G12" i="1" s="1"/>
  <c r="D11" i="1"/>
  <c r="C11" i="1"/>
  <c r="H11" i="1" s="1"/>
  <c r="D10" i="1"/>
  <c r="C10" i="1"/>
  <c r="H10" i="1" s="1"/>
  <c r="D9" i="1"/>
  <c r="C9" i="1"/>
  <c r="G9" i="1" s="1"/>
  <c r="G8" i="1"/>
  <c r="D8" i="1"/>
  <c r="C8" i="1"/>
  <c r="H8" i="1" s="1"/>
  <c r="D7" i="1"/>
  <c r="C7" i="1"/>
  <c r="H7" i="1" s="1"/>
  <c r="D6" i="1"/>
  <c r="G6" i="1" s="1"/>
  <c r="C6" i="1"/>
  <c r="D5" i="1"/>
  <c r="C5" i="1"/>
  <c r="H5" i="1" s="1"/>
  <c r="D4" i="1"/>
  <c r="C4" i="1"/>
  <c r="C3" i="1"/>
  <c r="H416" i="1" l="1"/>
  <c r="H414" i="1"/>
  <c r="H302" i="1"/>
  <c r="E164" i="4"/>
  <c r="D160" i="1" s="1"/>
  <c r="H152" i="1"/>
  <c r="H4" i="1"/>
  <c r="H6" i="1"/>
  <c r="H1292" i="1"/>
  <c r="H1278" i="1"/>
  <c r="H1291" i="1"/>
  <c r="D251" i="5"/>
  <c r="C1255" i="1" s="1"/>
  <c r="G1252" i="1"/>
  <c r="G1248" i="1"/>
  <c r="G1244" i="1"/>
  <c r="G1240" i="1"/>
  <c r="G1236" i="1"/>
  <c r="G1232" i="1"/>
  <c r="G1228" i="1"/>
  <c r="G1224" i="1"/>
  <c r="D1223" i="1"/>
  <c r="H1223" i="1" s="1"/>
  <c r="G1226" i="1"/>
  <c r="G1222" i="1"/>
  <c r="G1218" i="1"/>
  <c r="G1214" i="1"/>
  <c r="G1208" i="1"/>
  <c r="G1210" i="1"/>
  <c r="E203" i="5"/>
  <c r="G1200" i="1"/>
  <c r="G1085" i="1"/>
  <c r="F341" i="9"/>
  <c r="G1032" i="1"/>
  <c r="G1038" i="1"/>
  <c r="G1034" i="1"/>
  <c r="G1044" i="1"/>
  <c r="G1042" i="1"/>
  <c r="G1048" i="1"/>
  <c r="E12" i="5"/>
  <c r="D1017" i="1" s="1"/>
  <c r="H1017" i="1" s="1"/>
  <c r="G1050" i="1"/>
  <c r="G1052" i="1"/>
  <c r="G1064" i="1"/>
  <c r="G1072" i="1"/>
  <c r="G1068" i="1"/>
  <c r="G1070" i="1"/>
  <c r="G1079" i="1"/>
  <c r="B341" i="9"/>
  <c r="E70" i="5"/>
  <c r="D1075" i="1" s="1"/>
  <c r="H1075" i="1" s="1"/>
  <c r="G1077" i="1"/>
  <c r="G1075" i="1"/>
  <c r="G1091" i="1"/>
  <c r="G1087" i="1"/>
  <c r="G1089" i="1"/>
  <c r="F82" i="5"/>
  <c r="G1110" i="1"/>
  <c r="G1106" i="1"/>
  <c r="G1102" i="1"/>
  <c r="G1098" i="1"/>
  <c r="G1094" i="1"/>
  <c r="G1116" i="1"/>
  <c r="G1112" i="1"/>
  <c r="G1130" i="1"/>
  <c r="D1125" i="1"/>
  <c r="H1125" i="1" s="1"/>
  <c r="G1126" i="1"/>
  <c r="G1134" i="1"/>
  <c r="G1132" i="1"/>
  <c r="G1124" i="1"/>
  <c r="G1144" i="1"/>
  <c r="F136" i="5"/>
  <c r="G1150" i="1"/>
  <c r="G1154" i="1"/>
  <c r="G1158" i="1"/>
  <c r="G1160" i="1"/>
  <c r="G1164" i="1"/>
  <c r="G1174" i="1"/>
  <c r="G1170" i="1"/>
  <c r="F171" i="5"/>
  <c r="G1176" i="1"/>
  <c r="D1185" i="1"/>
  <c r="H1185" i="1" s="1"/>
  <c r="H1356" i="1"/>
  <c r="H1357" i="1"/>
  <c r="H1367" i="1"/>
  <c r="H1349" i="1"/>
  <c r="H1347" i="1"/>
  <c r="H1345" i="1"/>
  <c r="G1332" i="1"/>
  <c r="G1328" i="1"/>
  <c r="G1326" i="1"/>
  <c r="G1316" i="1"/>
  <c r="G1314" i="1"/>
  <c r="G1308" i="1"/>
  <c r="G1306" i="1"/>
  <c r="G1302" i="1"/>
  <c r="G1258" i="1"/>
  <c r="G1262" i="1"/>
  <c r="E255" i="5"/>
  <c r="D1259" i="1" s="1"/>
  <c r="H1259" i="1" s="1"/>
  <c r="H1385" i="1"/>
  <c r="H1388" i="1"/>
  <c r="G1654" i="1"/>
  <c r="H1654" i="1"/>
  <c r="G1634" i="1"/>
  <c r="H1634" i="1"/>
  <c r="D51" i="8"/>
  <c r="C1628" i="1" s="1"/>
  <c r="G1602" i="1"/>
  <c r="H1602" i="1"/>
  <c r="C1604" i="1"/>
  <c r="G1591" i="1"/>
  <c r="C1585" i="1"/>
  <c r="H1585" i="1" s="1"/>
  <c r="G1587" i="1"/>
  <c r="G1585" i="1"/>
  <c r="H1538" i="1"/>
  <c r="H1539" i="1"/>
  <c r="H1540" i="1"/>
  <c r="D1510" i="1"/>
  <c r="H1510" i="1"/>
  <c r="H1511" i="1"/>
  <c r="H1513" i="1"/>
  <c r="G1342" i="1"/>
  <c r="G1338" i="1"/>
  <c r="G1278" i="1"/>
  <c r="G1264" i="1"/>
  <c r="F260" i="5"/>
  <c r="G1260" i="1"/>
  <c r="G1256" i="1"/>
  <c r="E251" i="5"/>
  <c r="D1201" i="1"/>
  <c r="H1201" i="1" s="1"/>
  <c r="G1184" i="1"/>
  <c r="D1182" i="1"/>
  <c r="H1182" i="1" s="1"/>
  <c r="G1140" i="1"/>
  <c r="G1060" i="1"/>
  <c r="G1040" i="1"/>
  <c r="F35" i="5"/>
  <c r="G1028" i="1"/>
  <c r="D1024" i="1"/>
  <c r="H1024" i="1" s="1"/>
  <c r="E7" i="5"/>
  <c r="F19" i="5"/>
  <c r="G1018" i="1"/>
  <c r="G1020" i="1"/>
  <c r="G735" i="1"/>
  <c r="G731" i="1"/>
  <c r="G729" i="1"/>
  <c r="G727" i="1"/>
  <c r="G726" i="1"/>
  <c r="G725" i="1"/>
  <c r="G717" i="1"/>
  <c r="G695" i="1"/>
  <c r="G678" i="1"/>
  <c r="G676" i="1"/>
  <c r="H653" i="1"/>
  <c r="H651" i="1"/>
  <c r="H648" i="1"/>
  <c r="H647" i="1"/>
  <c r="H646" i="1"/>
  <c r="H649" i="1"/>
  <c r="H298" i="1"/>
  <c r="H368" i="1"/>
  <c r="H388" i="1"/>
  <c r="H389" i="1"/>
  <c r="F393" i="4"/>
  <c r="H301" i="1"/>
  <c r="H300" i="1"/>
  <c r="H423" i="1"/>
  <c r="F428" i="4"/>
  <c r="H421" i="1"/>
  <c r="E648" i="4"/>
  <c r="D642" i="1" s="1"/>
  <c r="D422" i="1"/>
  <c r="H422" i="1" s="1"/>
  <c r="F273" i="4"/>
  <c r="H258" i="1"/>
  <c r="H265" i="1"/>
  <c r="H267" i="1"/>
  <c r="F269" i="4"/>
  <c r="H212" i="1"/>
  <c r="H213" i="1"/>
  <c r="E202" i="4"/>
  <c r="D198" i="1" s="1"/>
  <c r="H198" i="1" s="1"/>
  <c r="F216" i="4"/>
  <c r="H197" i="1"/>
  <c r="H195" i="1"/>
  <c r="H194" i="1"/>
  <c r="B243" i="9"/>
  <c r="H193" i="1"/>
  <c r="H190" i="1"/>
  <c r="H192" i="1"/>
  <c r="F194" i="4"/>
  <c r="H183" i="1"/>
  <c r="H182" i="1"/>
  <c r="H181" i="1"/>
  <c r="B239" i="9"/>
  <c r="D174" i="1"/>
  <c r="H174" i="1" s="1"/>
  <c r="H179" i="1"/>
  <c r="H178" i="1"/>
  <c r="H177" i="1"/>
  <c r="H176" i="1"/>
  <c r="H175" i="1"/>
  <c r="H173" i="1"/>
  <c r="H171" i="1"/>
  <c r="H170" i="1"/>
  <c r="H169" i="1"/>
  <c r="H168" i="1"/>
  <c r="H166" i="1"/>
  <c r="H167" i="1"/>
  <c r="F170" i="4"/>
  <c r="H165" i="1"/>
  <c r="H160" i="1"/>
  <c r="H161" i="1"/>
  <c r="H164" i="1"/>
  <c r="B237" i="9"/>
  <c r="H150" i="1"/>
  <c r="F154" i="4"/>
  <c r="H136" i="1"/>
  <c r="H147" i="1"/>
  <c r="H130" i="1"/>
  <c r="H131" i="1"/>
  <c r="H132" i="1"/>
  <c r="F134" i="4"/>
  <c r="H124" i="1"/>
  <c r="H121" i="1"/>
  <c r="H122" i="1"/>
  <c r="H123" i="1"/>
  <c r="H102" i="1"/>
  <c r="H108" i="1"/>
  <c r="H113" i="1"/>
  <c r="H70" i="1"/>
  <c r="H71" i="1"/>
  <c r="G64" i="1"/>
  <c r="H66" i="1"/>
  <c r="E49" i="4"/>
  <c r="D45" i="1" s="1"/>
  <c r="H45" i="1" s="1"/>
  <c r="F68" i="4"/>
  <c r="G4" i="1"/>
  <c r="G5" i="1"/>
  <c r="G7" i="1"/>
  <c r="G10" i="1"/>
  <c r="G11" i="1"/>
  <c r="G13" i="1"/>
  <c r="G14" i="1"/>
  <c r="G17" i="1"/>
  <c r="G18" i="1"/>
  <c r="G21" i="1"/>
  <c r="G22" i="1"/>
  <c r="G23" i="1"/>
  <c r="G24" i="1"/>
  <c r="G26" i="1"/>
  <c r="G27" i="1"/>
  <c r="G28" i="1"/>
  <c r="G29" i="1"/>
  <c r="G30" i="1"/>
  <c r="G31" i="1"/>
  <c r="G32" i="1"/>
  <c r="G33" i="1"/>
  <c r="G34" i="1"/>
  <c r="G35" i="1"/>
  <c r="G36" i="1"/>
  <c r="G37" i="1"/>
  <c r="G38" i="1"/>
  <c r="G40" i="1"/>
  <c r="G46" i="1"/>
  <c r="G47" i="1"/>
  <c r="G49" i="1"/>
  <c r="G50" i="1"/>
  <c r="G52" i="1"/>
  <c r="G53" i="1"/>
  <c r="G55" i="1"/>
  <c r="G56" i="1"/>
  <c r="G57" i="1"/>
  <c r="G59" i="1"/>
  <c r="G60" i="1"/>
  <c r="G62" i="1"/>
  <c r="G63" i="1"/>
  <c r="G65" i="1"/>
  <c r="G66" i="1"/>
  <c r="G67" i="1"/>
  <c r="G70" i="1"/>
  <c r="G72" i="1"/>
  <c r="G76" i="1"/>
  <c r="G80" i="1"/>
  <c r="G86" i="1"/>
  <c r="G90" i="1"/>
  <c r="G94" i="1"/>
  <c r="G100" i="1"/>
  <c r="G106" i="1"/>
  <c r="G112" i="1"/>
  <c r="G116" i="1"/>
  <c r="G120" i="1"/>
  <c r="G124" i="1"/>
  <c r="H9" i="1"/>
  <c r="H12" i="1"/>
  <c r="H15" i="1"/>
  <c r="H16" i="1"/>
  <c r="H19" i="1"/>
  <c r="H20" i="1"/>
  <c r="H25" i="1"/>
  <c r="H39" i="1"/>
  <c r="H42" i="1"/>
  <c r="H43" i="1"/>
  <c r="H44" i="1"/>
  <c r="H48" i="1"/>
  <c r="H51" i="1"/>
  <c r="H54" i="1"/>
  <c r="H58" i="1"/>
  <c r="H61" i="1"/>
  <c r="H64" i="1"/>
  <c r="H68" i="1"/>
  <c r="H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69" i="1"/>
  <c r="G271" i="1"/>
  <c r="G273" i="1"/>
  <c r="G275" i="1"/>
  <c r="G277" i="1"/>
  <c r="G279" i="1"/>
  <c r="G281" i="1"/>
  <c r="G283" i="1"/>
  <c r="G285" i="1"/>
  <c r="G287" i="1"/>
  <c r="G289" i="1"/>
  <c r="G291" i="1"/>
  <c r="G293" i="1"/>
  <c r="G298" i="1"/>
  <c r="G300" i="1"/>
  <c r="G302"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6" i="1"/>
  <c r="G358" i="1"/>
  <c r="G360" i="1"/>
  <c r="G362" i="1"/>
  <c r="G364" i="1"/>
  <c r="G366" i="1"/>
  <c r="G368" i="1"/>
  <c r="G370" i="1"/>
  <c r="G372" i="1"/>
  <c r="G374" i="1"/>
  <c r="G376" i="1"/>
  <c r="G378" i="1"/>
  <c r="G380" i="1"/>
  <c r="G382" i="1"/>
  <c r="G384" i="1"/>
  <c r="G386" i="1"/>
  <c r="G388" i="1"/>
  <c r="G390" i="1"/>
  <c r="G392" i="1"/>
  <c r="G394" i="1"/>
  <c r="G396" i="1"/>
  <c r="G398" i="1"/>
  <c r="G400" i="1"/>
  <c r="G402" i="1"/>
  <c r="G404" i="1"/>
  <c r="G406" i="1"/>
  <c r="G408" i="1"/>
  <c r="G410" i="1"/>
  <c r="G414" i="1"/>
  <c r="G416" i="1"/>
  <c r="G422"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6" i="1"/>
  <c r="G488" i="1"/>
  <c r="G490" i="1"/>
  <c r="G492" i="1"/>
  <c r="G494" i="1"/>
  <c r="G496" i="1"/>
  <c r="G498" i="1"/>
  <c r="G500" i="1"/>
  <c r="G502" i="1"/>
  <c r="G504" i="1"/>
  <c r="G506" i="1"/>
  <c r="G508" i="1"/>
  <c r="G510" i="1"/>
  <c r="G512" i="1"/>
  <c r="G514" i="1"/>
  <c r="G516" i="1"/>
  <c r="G518" i="1"/>
  <c r="G520" i="1"/>
  <c r="G522" i="1"/>
  <c r="G524" i="1"/>
  <c r="G526" i="1"/>
  <c r="G528" i="1"/>
  <c r="G531" i="1"/>
  <c r="G533" i="1"/>
  <c r="G535" i="1"/>
  <c r="G537" i="1"/>
  <c r="G539" i="1"/>
  <c r="G541" i="1"/>
  <c r="G543" i="1"/>
  <c r="G545" i="1"/>
  <c r="G547" i="1"/>
  <c r="G549" i="1"/>
  <c r="G551" i="1"/>
  <c r="G553" i="1"/>
  <c r="G555" i="1"/>
  <c r="G557" i="1"/>
  <c r="G559" i="1"/>
  <c r="G561" i="1"/>
  <c r="G563" i="1"/>
  <c r="G566" i="1"/>
  <c r="G568" i="1"/>
  <c r="G570" i="1"/>
  <c r="G572" i="1"/>
  <c r="G574" i="1"/>
  <c r="G576" i="1"/>
  <c r="G578" i="1"/>
  <c r="G580" i="1"/>
  <c r="G582" i="1"/>
  <c r="G584" i="1"/>
  <c r="G586" i="1"/>
  <c r="G588" i="1"/>
  <c r="G590" i="1"/>
  <c r="G593" i="1"/>
  <c r="G595" i="1"/>
  <c r="G597" i="1"/>
  <c r="G599" i="1"/>
  <c r="G601" i="1"/>
  <c r="G603" i="1"/>
  <c r="G605" i="1"/>
  <c r="G607" i="1"/>
  <c r="G609" i="1"/>
  <c r="G611" i="1"/>
  <c r="G613" i="1"/>
  <c r="G615" i="1"/>
  <c r="G617" i="1"/>
  <c r="G619" i="1"/>
  <c r="G621" i="1"/>
  <c r="G623" i="1"/>
  <c r="G625" i="1"/>
  <c r="G627" i="1"/>
  <c r="G629" i="1"/>
  <c r="G631" i="1"/>
  <c r="G635" i="1"/>
  <c r="G646" i="1"/>
  <c r="G648" i="1"/>
  <c r="G650" i="1"/>
  <c r="G652" i="1"/>
  <c r="G654" i="1"/>
  <c r="G656" i="1"/>
  <c r="G658" i="1"/>
  <c r="G660" i="1"/>
  <c r="G662" i="1"/>
  <c r="G664" i="1"/>
  <c r="G666" i="1"/>
  <c r="G668" i="1"/>
  <c r="G670" i="1"/>
  <c r="G672" i="1"/>
  <c r="G74" i="1"/>
  <c r="G78" i="1"/>
  <c r="G82" i="1"/>
  <c r="G84" i="1"/>
  <c r="G88" i="1"/>
  <c r="G92" i="1"/>
  <c r="G96" i="1"/>
  <c r="G98" i="1"/>
  <c r="G102" i="1"/>
  <c r="G104" i="1"/>
  <c r="G108" i="1"/>
  <c r="G110" i="1"/>
  <c r="G114" i="1"/>
  <c r="G118" i="1"/>
  <c r="G122" i="1"/>
  <c r="G126" i="1"/>
  <c r="G128" i="1"/>
  <c r="G130" i="1"/>
  <c r="G132" i="1"/>
  <c r="G134" i="1"/>
  <c r="G136" i="1"/>
  <c r="G138" i="1"/>
  <c r="G140" i="1"/>
  <c r="G142" i="1"/>
  <c r="G144" i="1"/>
  <c r="G146" i="1"/>
  <c r="G150" i="1"/>
  <c r="G152" i="1"/>
  <c r="G154" i="1"/>
  <c r="G156" i="1"/>
  <c r="G158" i="1"/>
  <c r="G160"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6"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9" i="1"/>
  <c r="G301" i="1"/>
  <c r="G304" i="1"/>
  <c r="G306" i="1"/>
  <c r="G308" i="1"/>
  <c r="G310" i="1"/>
  <c r="G312" i="1"/>
  <c r="G314" i="1"/>
  <c r="G316" i="1"/>
  <c r="G318" i="1"/>
  <c r="G320" i="1"/>
  <c r="G322" i="1"/>
  <c r="G324" i="1"/>
  <c r="G326" i="1"/>
  <c r="G328" i="1"/>
  <c r="G330" i="1"/>
  <c r="G332" i="1"/>
  <c r="G334" i="1"/>
  <c r="G336" i="1"/>
  <c r="G338" i="1"/>
  <c r="G340" i="1"/>
  <c r="G342" i="1"/>
  <c r="G344" i="1"/>
  <c r="G346" i="1"/>
  <c r="G348" i="1"/>
  <c r="G350" i="1"/>
  <c r="G352" i="1"/>
  <c r="G354"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5" i="1"/>
  <c r="G421" i="1"/>
  <c r="G423" i="1"/>
  <c r="G426" i="1"/>
  <c r="G428" i="1"/>
  <c r="G430" i="1"/>
  <c r="G432" i="1"/>
  <c r="G434" i="1"/>
  <c r="G436" i="1"/>
  <c r="G438" i="1"/>
  <c r="G440" i="1"/>
  <c r="G442" i="1"/>
  <c r="G444" i="1"/>
  <c r="G446" i="1"/>
  <c r="G448" i="1"/>
  <c r="G450" i="1"/>
  <c r="G452" i="1"/>
  <c r="G454" i="1"/>
  <c r="G456" i="1"/>
  <c r="G458" i="1"/>
  <c r="G462" i="1"/>
  <c r="G464" i="1"/>
  <c r="G466" i="1"/>
  <c r="G468" i="1"/>
  <c r="G470" i="1"/>
  <c r="G472" i="1"/>
  <c r="G474" i="1"/>
  <c r="G476" i="1"/>
  <c r="G478" i="1"/>
  <c r="G480" i="1"/>
  <c r="G482" i="1"/>
  <c r="G484" i="1"/>
  <c r="G487" i="1"/>
  <c r="G489" i="1"/>
  <c r="G491" i="1"/>
  <c r="G493" i="1"/>
  <c r="G495" i="1"/>
  <c r="G497" i="1"/>
  <c r="G499" i="1"/>
  <c r="G501" i="1"/>
  <c r="G503" i="1"/>
  <c r="G505" i="1"/>
  <c r="G507" i="1"/>
  <c r="G509" i="1"/>
  <c r="G511" i="1"/>
  <c r="G513" i="1"/>
  <c r="G515" i="1"/>
  <c r="G517" i="1"/>
  <c r="G519" i="1"/>
  <c r="G521" i="1"/>
  <c r="G523" i="1"/>
  <c r="G525" i="1"/>
  <c r="G527" i="1"/>
  <c r="G532" i="1"/>
  <c r="G534" i="1"/>
  <c r="G536" i="1"/>
  <c r="G538" i="1"/>
  <c r="G540" i="1"/>
  <c r="G542" i="1"/>
  <c r="G544" i="1"/>
  <c r="G546" i="1"/>
  <c r="G548" i="1"/>
  <c r="G550" i="1"/>
  <c r="G552" i="1"/>
  <c r="G554" i="1"/>
  <c r="G556" i="1"/>
  <c r="G558" i="1"/>
  <c r="G560" i="1"/>
  <c r="G562" i="1"/>
  <c r="G564" i="1"/>
  <c r="G567" i="1"/>
  <c r="G569" i="1"/>
  <c r="G571" i="1"/>
  <c r="G573" i="1"/>
  <c r="G575" i="1"/>
  <c r="G577" i="1"/>
  <c r="G579" i="1"/>
  <c r="G581" i="1"/>
  <c r="G583" i="1"/>
  <c r="G585" i="1"/>
  <c r="G587" i="1"/>
  <c r="G589" i="1"/>
  <c r="G592" i="1"/>
  <c r="G594" i="1"/>
  <c r="G596" i="1"/>
  <c r="G598" i="1"/>
  <c r="G600" i="1"/>
  <c r="G602" i="1"/>
  <c r="G604" i="1"/>
  <c r="G606" i="1"/>
  <c r="G608" i="1"/>
  <c r="G610" i="1"/>
  <c r="G612" i="1"/>
  <c r="G614" i="1"/>
  <c r="G616" i="1"/>
  <c r="G618" i="1"/>
  <c r="G620" i="1"/>
  <c r="G622" i="1"/>
  <c r="G624" i="1"/>
  <c r="G626" i="1"/>
  <c r="G628" i="1"/>
  <c r="G630" i="1"/>
  <c r="G632" i="1"/>
  <c r="G636" i="1"/>
  <c r="G645" i="1"/>
  <c r="G647" i="1"/>
  <c r="G649" i="1"/>
  <c r="G651" i="1"/>
  <c r="G653" i="1"/>
  <c r="G655" i="1"/>
  <c r="G657" i="1"/>
  <c r="G659" i="1"/>
  <c r="G661" i="1"/>
  <c r="G663" i="1"/>
  <c r="G665" i="1"/>
  <c r="G667" i="1"/>
  <c r="G669" i="1"/>
  <c r="G671" i="1"/>
  <c r="G673"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6" i="1"/>
  <c r="G1078" i="1"/>
  <c r="G1080" i="1"/>
  <c r="G1082" i="1"/>
  <c r="G1084" i="1"/>
  <c r="G1086" i="1"/>
  <c r="G1088" i="1"/>
  <c r="G1090" i="1"/>
  <c r="G1092" i="1"/>
  <c r="G1095" i="1"/>
  <c r="G1097" i="1"/>
  <c r="G1099" i="1"/>
  <c r="G1101" i="1"/>
  <c r="G1103" i="1"/>
  <c r="G1105" i="1"/>
  <c r="G1107" i="1"/>
  <c r="G1109" i="1"/>
  <c r="G1111" i="1"/>
  <c r="G1113" i="1"/>
  <c r="G1115" i="1"/>
  <c r="G1117" i="1"/>
  <c r="G1119" i="1"/>
  <c r="G1121" i="1"/>
  <c r="G1123"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7" i="1"/>
  <c r="G1259"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4" i="1"/>
  <c r="G1348" i="1"/>
  <c r="G1352" i="1"/>
  <c r="G1356" i="1"/>
  <c r="G1360" i="1"/>
  <c r="G1364" i="1"/>
  <c r="G1368" i="1"/>
  <c r="G1372" i="1"/>
  <c r="G1376" i="1"/>
  <c r="G1380" i="1"/>
  <c r="G1384" i="1"/>
  <c r="G1388" i="1"/>
  <c r="G1392" i="1"/>
  <c r="G1396" i="1"/>
  <c r="G1400" i="1"/>
  <c r="G1404" i="1"/>
  <c r="G1408" i="1"/>
  <c r="G1412" i="1"/>
  <c r="G1416" i="1"/>
  <c r="G1420" i="1"/>
  <c r="G1424" i="1"/>
  <c r="G1428" i="1"/>
  <c r="G1432" i="1"/>
  <c r="G1436" i="1"/>
  <c r="G1440" i="1"/>
  <c r="G1444" i="1"/>
  <c r="G1448" i="1"/>
  <c r="G1452" i="1"/>
  <c r="G1456" i="1"/>
  <c r="G1460" i="1"/>
  <c r="G1464" i="1"/>
  <c r="G1468" i="1"/>
  <c r="G1472" i="1"/>
  <c r="G1476" i="1"/>
  <c r="G1480" i="1"/>
  <c r="G1484" i="1"/>
  <c r="G1488" i="1"/>
  <c r="G1492" i="1"/>
  <c r="G1496" i="1"/>
  <c r="G1500" i="1"/>
  <c r="G1504" i="1"/>
  <c r="G1508" i="1"/>
  <c r="G1512" i="1"/>
  <c r="G1516" i="1"/>
  <c r="G1520" i="1"/>
  <c r="G1524" i="1"/>
  <c r="G1528" i="1"/>
  <c r="G1532" i="1"/>
  <c r="G1536" i="1"/>
  <c r="G1538" i="1"/>
  <c r="J1549" i="1"/>
  <c r="J1551" i="1"/>
  <c r="J1553" i="1"/>
  <c r="J1564" i="1"/>
  <c r="H1564" i="1"/>
  <c r="G1564" i="1"/>
  <c r="J1568" i="1"/>
  <c r="H1568" i="1"/>
  <c r="G1568" i="1"/>
  <c r="I1568" i="1" s="1"/>
  <c r="J1573" i="1"/>
  <c r="H1573" i="1"/>
  <c r="G1573" i="1"/>
  <c r="G1577" i="1"/>
  <c r="G1586" i="1"/>
  <c r="H1586" i="1"/>
  <c r="G1590" i="1"/>
  <c r="H1590" i="1"/>
  <c r="G1594" i="1"/>
  <c r="H1594" i="1"/>
  <c r="H809" i="1"/>
  <c r="G1346" i="1"/>
  <c r="G1350" i="1"/>
  <c r="G1354" i="1"/>
  <c r="G1358" i="1"/>
  <c r="G1362" i="1"/>
  <c r="G1366" i="1"/>
  <c r="G1370" i="1"/>
  <c r="G1374" i="1"/>
  <c r="G1378" i="1"/>
  <c r="G1382" i="1"/>
  <c r="G1386" i="1"/>
  <c r="G1390" i="1"/>
  <c r="G1394" i="1"/>
  <c r="G1398" i="1"/>
  <c r="G1402" i="1"/>
  <c r="G1406" i="1"/>
  <c r="G1410" i="1"/>
  <c r="G1414" i="1"/>
  <c r="G1418" i="1"/>
  <c r="G1422" i="1"/>
  <c r="G1426" i="1"/>
  <c r="G1430" i="1"/>
  <c r="G1434" i="1"/>
  <c r="G1438" i="1"/>
  <c r="G1442" i="1"/>
  <c r="G1446" i="1"/>
  <c r="G1450" i="1"/>
  <c r="G1454" i="1"/>
  <c r="G1458" i="1"/>
  <c r="G1462" i="1"/>
  <c r="G1466" i="1"/>
  <c r="G1470" i="1"/>
  <c r="G1474" i="1"/>
  <c r="G1478" i="1"/>
  <c r="G1482" i="1"/>
  <c r="G1486" i="1"/>
  <c r="G1490" i="1"/>
  <c r="G1494" i="1"/>
  <c r="G1498" i="1"/>
  <c r="G1502" i="1"/>
  <c r="G1506" i="1"/>
  <c r="G1510" i="1"/>
  <c r="G1514" i="1"/>
  <c r="G1518" i="1"/>
  <c r="G1522" i="1"/>
  <c r="G1526" i="1"/>
  <c r="G1530" i="1"/>
  <c r="G1534" i="1"/>
  <c r="G1540" i="1"/>
  <c r="J1566" i="1"/>
  <c r="H1566" i="1"/>
  <c r="G1566" i="1"/>
  <c r="I1566" i="1" s="1"/>
  <c r="J1570" i="1"/>
  <c r="H1570" i="1"/>
  <c r="G1570" i="1"/>
  <c r="J1575" i="1"/>
  <c r="H1575" i="1"/>
  <c r="G1575" i="1"/>
  <c r="I1575" i="1" s="1"/>
  <c r="F431" i="4"/>
  <c r="H1343"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H1401" i="1"/>
  <c r="G1401" i="1"/>
  <c r="G1403" i="1"/>
  <c r="G1405" i="1"/>
  <c r="G1407" i="1"/>
  <c r="G1409" i="1"/>
  <c r="G1411" i="1"/>
  <c r="G1413" i="1"/>
  <c r="G1415" i="1"/>
  <c r="G1417" i="1"/>
  <c r="G1419" i="1"/>
  <c r="G1421" i="1"/>
  <c r="G1423" i="1"/>
  <c r="G1425" i="1"/>
  <c r="G1427" i="1"/>
  <c r="G1429" i="1"/>
  <c r="G1431"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39" i="1"/>
  <c r="J1541" i="1"/>
  <c r="H1541" i="1"/>
  <c r="G1541" i="1"/>
  <c r="I1541" i="1" s="1"/>
  <c r="J1542" i="1"/>
  <c r="H1542" i="1"/>
  <c r="G1542" i="1"/>
  <c r="J1543" i="1"/>
  <c r="H1543" i="1"/>
  <c r="G1543" i="1"/>
  <c r="I1543" i="1" s="1"/>
  <c r="J1544" i="1"/>
  <c r="H1544" i="1"/>
  <c r="G1544" i="1"/>
  <c r="J1545" i="1"/>
  <c r="H1545" i="1"/>
  <c r="G1545" i="1"/>
  <c r="I1545" i="1" s="1"/>
  <c r="J1546" i="1"/>
  <c r="H1546" i="1"/>
  <c r="G1546" i="1"/>
  <c r="G1547" i="1"/>
  <c r="G1548" i="1"/>
  <c r="I1548" i="1" s="1"/>
  <c r="G1549" i="1"/>
  <c r="I1549" i="1" s="1"/>
  <c r="G1550" i="1"/>
  <c r="I1550" i="1" s="1"/>
  <c r="G1551" i="1"/>
  <c r="I1551" i="1" s="1"/>
  <c r="G1552" i="1"/>
  <c r="I1552" i="1" s="1"/>
  <c r="G1553" i="1"/>
  <c r="I1553" i="1" s="1"/>
  <c r="G1554" i="1"/>
  <c r="I1554" i="1" s="1"/>
  <c r="G1555" i="1"/>
  <c r="G1557" i="1"/>
  <c r="I1557" i="1" s="1"/>
  <c r="J1565" i="1"/>
  <c r="H1565" i="1"/>
  <c r="G1565" i="1"/>
  <c r="I1565" i="1" s="1"/>
  <c r="J1567" i="1"/>
  <c r="H1567" i="1"/>
  <c r="G1567" i="1"/>
  <c r="J1569" i="1"/>
  <c r="H1569" i="1"/>
  <c r="G1569" i="1"/>
  <c r="I1569" i="1" s="1"/>
  <c r="G1571" i="1"/>
  <c r="J1574" i="1"/>
  <c r="H1574" i="1"/>
  <c r="G1574" i="1"/>
  <c r="I1574" i="1" s="1"/>
  <c r="J1576" i="1"/>
  <c r="H1576" i="1"/>
  <c r="G1576" i="1"/>
  <c r="G1584" i="1"/>
  <c r="H1584" i="1"/>
  <c r="G1588" i="1"/>
  <c r="H1588" i="1"/>
  <c r="G1592" i="1"/>
  <c r="H1592" i="1"/>
  <c r="F114" i="6"/>
  <c r="H30" i="3"/>
  <c r="J1558" i="1"/>
  <c r="H1558" i="1"/>
  <c r="G1558" i="1"/>
  <c r="I1558" i="1" s="1"/>
  <c r="J1559" i="1"/>
  <c r="H1559" i="1"/>
  <c r="G1559" i="1"/>
  <c r="J1560" i="1"/>
  <c r="H1560" i="1"/>
  <c r="G1560" i="1"/>
  <c r="I1560" i="1" s="1"/>
  <c r="J1561" i="1"/>
  <c r="H1561" i="1"/>
  <c r="G1561" i="1"/>
  <c r="J1562" i="1"/>
  <c r="H1562" i="1"/>
  <c r="G1562" i="1"/>
  <c r="I1562" i="1" s="1"/>
  <c r="G1563" i="1"/>
  <c r="G1572" i="1"/>
  <c r="J1578" i="1"/>
  <c r="H1578" i="1"/>
  <c r="G1578" i="1"/>
  <c r="J1579" i="1"/>
  <c r="H1579" i="1"/>
  <c r="G1579" i="1"/>
  <c r="I1579" i="1" s="1"/>
  <c r="J1580" i="1"/>
  <c r="H1580" i="1"/>
  <c r="G1580" i="1"/>
  <c r="J1581" i="1"/>
  <c r="H1581" i="1"/>
  <c r="G1581" i="1"/>
  <c r="I1581" i="1" s="1"/>
  <c r="D6" i="4"/>
  <c r="F61" i="4"/>
  <c r="F106" i="4"/>
  <c r="F107" i="4"/>
  <c r="F135" i="4"/>
  <c r="F141" i="4"/>
  <c r="D152" i="4"/>
  <c r="F202" i="4"/>
  <c r="F203" i="4"/>
  <c r="F231" i="4"/>
  <c r="F283" i="4"/>
  <c r="F310" i="4"/>
  <c r="F322" i="4"/>
  <c r="F362" i="4"/>
  <c r="F373" i="4"/>
  <c r="F374" i="4"/>
  <c r="F426" i="4"/>
  <c r="F445" i="4"/>
  <c r="F523" i="4"/>
  <c r="G156" i="9"/>
  <c r="E156" i="9" s="1"/>
  <c r="B156" i="9" s="1"/>
  <c r="F607" i="4"/>
  <c r="F630" i="4"/>
  <c r="D648" i="4"/>
  <c r="F127" i="5"/>
  <c r="F118" i="6"/>
  <c r="F130" i="6"/>
  <c r="D45" i="8"/>
  <c r="C1623" i="1"/>
  <c r="F7" i="4"/>
  <c r="E7" i="4"/>
  <c r="F83" i="4"/>
  <c r="F112" i="4"/>
  <c r="E153" i="4"/>
  <c r="H24" i="9" s="1"/>
  <c r="F160" i="4"/>
  <c r="F164" i="4"/>
  <c r="F165" i="4"/>
  <c r="F178" i="4"/>
  <c r="F262" i="4"/>
  <c r="F263" i="4"/>
  <c r="F274" i="4"/>
  <c r="D308" i="4"/>
  <c r="E308" i="4"/>
  <c r="D360" i="4"/>
  <c r="E360" i="4"/>
  <c r="F379" i="4"/>
  <c r="E647" i="4"/>
  <c r="D641" i="1" s="1"/>
  <c r="G641" i="1" s="1"/>
  <c r="F427" i="4"/>
  <c r="D466" i="4"/>
  <c r="F467" i="4"/>
  <c r="E491" i="4"/>
  <c r="D536" i="4"/>
  <c r="F537" i="4"/>
  <c r="E571" i="4"/>
  <c r="D565" i="1" s="1"/>
  <c r="G565" i="1" s="1"/>
  <c r="F585" i="4"/>
  <c r="E597" i="4"/>
  <c r="D591" i="1" s="1"/>
  <c r="H591" i="1" s="1"/>
  <c r="F71" i="5"/>
  <c r="G314" i="9"/>
  <c r="E314" i="9" s="1"/>
  <c r="B314" i="9" s="1"/>
  <c r="D88" i="5"/>
  <c r="F89" i="5"/>
  <c r="G338" i="9"/>
  <c r="F203" i="5"/>
  <c r="F204" i="5"/>
  <c r="F251" i="5"/>
  <c r="H25" i="3"/>
  <c r="F252" i="5"/>
  <c r="F256" i="5"/>
  <c r="F35" i="6"/>
  <c r="H28" i="3"/>
  <c r="F36" i="6"/>
  <c r="F90" i="6"/>
  <c r="G346" i="9"/>
  <c r="E346" i="9" s="1"/>
  <c r="H33" i="3"/>
  <c r="D44" i="8"/>
  <c r="G343" i="9" s="1"/>
  <c r="E343" i="9" s="1"/>
  <c r="C1583" i="1"/>
  <c r="F656" i="4"/>
  <c r="F8" i="5"/>
  <c r="F12" i="5"/>
  <c r="F13" i="5"/>
  <c r="H316" i="9"/>
  <c r="H315" i="9"/>
  <c r="E147" i="5"/>
  <c r="D1152" i="1" s="1"/>
  <c r="H1152" i="1" s="1"/>
  <c r="G336" i="9"/>
  <c r="E336" i="9" s="1"/>
  <c r="B336" i="9" s="1"/>
  <c r="D177" i="5"/>
  <c r="F181" i="5"/>
  <c r="G339" i="9"/>
  <c r="E339" i="9" s="1"/>
  <c r="B339" i="9" s="1"/>
  <c r="F219" i="5"/>
  <c r="F220" i="5"/>
  <c r="G348" i="9"/>
  <c r="E348" i="9" s="1"/>
  <c r="D141" i="6"/>
  <c r="F5" i="6"/>
  <c r="F6" i="6"/>
  <c r="G315" i="9"/>
  <c r="G316" i="9"/>
  <c r="E316" i="9" s="1"/>
  <c r="B316" i="9" s="1"/>
  <c r="F150" i="5"/>
  <c r="E337" i="9"/>
  <c r="B337" i="9" s="1"/>
  <c r="F197" i="5"/>
  <c r="H310" i="9"/>
  <c r="G309" i="9"/>
  <c r="H308" i="9"/>
  <c r="E308" i="9" s="1"/>
  <c r="B308" i="9" s="1"/>
  <c r="G302" i="9"/>
  <c r="E302" i="9" s="1"/>
  <c r="B302" i="9" s="1"/>
  <c r="G301" i="9"/>
  <c r="E301" i="9" s="1"/>
  <c r="B301" i="9" s="1"/>
  <c r="G300" i="9"/>
  <c r="E300" i="9" s="1"/>
  <c r="B300" i="9" s="1"/>
  <c r="G310" i="9"/>
  <c r="E310" i="9" s="1"/>
  <c r="B310" i="9" s="1"/>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M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I10" i="9"/>
  <c r="B259" i="9"/>
  <c r="B261" i="9"/>
  <c r="B263" i="9"/>
  <c r="B265" i="9"/>
  <c r="B267" i="9"/>
  <c r="B269" i="9"/>
  <c r="B271" i="9"/>
  <c r="B273" i="9"/>
  <c r="B275" i="9"/>
  <c r="B277" i="9"/>
  <c r="B279" i="9"/>
  <c r="B281" i="9"/>
  <c r="B284" i="9"/>
  <c r="B286" i="9"/>
  <c r="B288" i="9"/>
  <c r="H338" i="9" l="1"/>
  <c r="E338" i="9" s="1"/>
  <c r="B338" i="9" s="1"/>
  <c r="D1207" i="1"/>
  <c r="E177" i="5"/>
  <c r="F177" i="5" s="1"/>
  <c r="F70" i="5"/>
  <c r="G1125" i="1"/>
  <c r="G1628" i="1"/>
  <c r="H1628" i="1"/>
  <c r="G1604" i="1"/>
  <c r="H1604" i="1"/>
  <c r="I25" i="3"/>
  <c r="D1255" i="1"/>
  <c r="G1182" i="1"/>
  <c r="F147" i="5"/>
  <c r="E69" i="5"/>
  <c r="I23" i="3" s="1"/>
  <c r="G1024" i="1"/>
  <c r="I22" i="3"/>
  <c r="F7" i="5"/>
  <c r="D1012" i="1"/>
  <c r="G45" i="1"/>
  <c r="F49" i="4"/>
  <c r="B343" i="9"/>
  <c r="E180" i="9"/>
  <c r="B180" i="9" s="1"/>
  <c r="E309" i="9"/>
  <c r="B309" i="9" s="1"/>
  <c r="E315" i="9"/>
  <c r="B315" i="9" s="1"/>
  <c r="F141" i="6"/>
  <c r="H31" i="3"/>
  <c r="C1537" i="1"/>
  <c r="H24" i="3"/>
  <c r="D176" i="5"/>
  <c r="C1181" i="1"/>
  <c r="H1583" i="1"/>
  <c r="G1583" i="1"/>
  <c r="B346" i="9"/>
  <c r="E345" i="9"/>
  <c r="I10" i="3" s="1"/>
  <c r="E430" i="4"/>
  <c r="D485" i="1"/>
  <c r="F466" i="4"/>
  <c r="C460" i="1"/>
  <c r="E418" i="4"/>
  <c r="D413" i="1" s="1"/>
  <c r="D355" i="1"/>
  <c r="E417" i="4"/>
  <c r="D412" i="1" s="1"/>
  <c r="D303" i="1"/>
  <c r="F153" i="4"/>
  <c r="I40" i="3"/>
  <c r="C1622" i="1"/>
  <c r="F648" i="4"/>
  <c r="C642" i="1"/>
  <c r="E535" i="4"/>
  <c r="I1580" i="1"/>
  <c r="I1578" i="1"/>
  <c r="I1561" i="1"/>
  <c r="I1559" i="1"/>
  <c r="I1576" i="1"/>
  <c r="I1567" i="1"/>
  <c r="I1546" i="1"/>
  <c r="I1544" i="1"/>
  <c r="I1542" i="1"/>
  <c r="D430" i="4"/>
  <c r="I1570" i="1"/>
  <c r="I1573" i="1"/>
  <c r="I1564" i="1"/>
  <c r="H641" i="1"/>
  <c r="G591" i="1"/>
  <c r="F228" i="9"/>
  <c r="B228" i="9" s="1"/>
  <c r="B348" i="9"/>
  <c r="E347" i="9"/>
  <c r="K1481" i="9"/>
  <c r="G344" i="9"/>
  <c r="E344" i="9" s="1"/>
  <c r="B344" i="9" s="1"/>
  <c r="C1621" i="1"/>
  <c r="H11" i="3" s="1"/>
  <c r="I39" i="3"/>
  <c r="F88" i="5"/>
  <c r="C1093" i="1"/>
  <c r="D69" i="5"/>
  <c r="F536" i="4"/>
  <c r="D535" i="4"/>
  <c r="C530" i="1"/>
  <c r="D418" i="4"/>
  <c r="F360" i="4"/>
  <c r="C355" i="1"/>
  <c r="D417" i="4"/>
  <c r="F308" i="4"/>
  <c r="C303" i="1"/>
  <c r="E152" i="4"/>
  <c r="F152" i="4" s="1"/>
  <c r="D149" i="1"/>
  <c r="E6" i="4"/>
  <c r="D3" i="1"/>
  <c r="H1623" i="1"/>
  <c r="G1623" i="1"/>
  <c r="H18" i="3"/>
  <c r="D299" i="4"/>
  <c r="C148" i="1"/>
  <c r="G24" i="9"/>
  <c r="E24" i="9" s="1"/>
  <c r="D300" i="4"/>
  <c r="H17" i="3"/>
  <c r="D422" i="4"/>
  <c r="C2" i="1"/>
  <c r="G1152" i="1"/>
  <c r="H565" i="1"/>
  <c r="D1181" i="1" l="1"/>
  <c r="G1181" i="1" s="1"/>
  <c r="I24" i="3"/>
  <c r="E176" i="5"/>
  <c r="D1180" i="1" s="1"/>
  <c r="H19" i="9"/>
  <c r="E19" i="9" s="1"/>
  <c r="B19" i="9" s="1"/>
  <c r="H1207" i="1"/>
  <c r="G1207" i="1"/>
  <c r="E6" i="5"/>
  <c r="H299" i="9" s="1"/>
  <c r="D1074" i="1"/>
  <c r="H1255" i="1"/>
  <c r="G1255" i="1"/>
  <c r="H1012" i="1"/>
  <c r="G1012" i="1"/>
  <c r="F300" i="4"/>
  <c r="C296" i="1"/>
  <c r="D423" i="4"/>
  <c r="D301" i="4"/>
  <c r="C295" i="1"/>
  <c r="E422" i="4"/>
  <c r="I17" i="3"/>
  <c r="D2" i="1"/>
  <c r="F418" i="4"/>
  <c r="C413" i="1"/>
  <c r="D640" i="4"/>
  <c r="F535" i="4"/>
  <c r="C529" i="1"/>
  <c r="H23" i="3"/>
  <c r="F69" i="5"/>
  <c r="C1074" i="1"/>
  <c r="D6" i="5"/>
  <c r="G1093" i="1"/>
  <c r="H1093" i="1"/>
  <c r="D639" i="4"/>
  <c r="F430" i="4"/>
  <c r="C424" i="1"/>
  <c r="D643" i="4"/>
  <c r="D424" i="4"/>
  <c r="F422" i="4"/>
  <c r="C417" i="1"/>
  <c r="F6" i="4"/>
  <c r="H3" i="1"/>
  <c r="G3" i="1"/>
  <c r="G149" i="1"/>
  <c r="H149" i="1"/>
  <c r="H303" i="1"/>
  <c r="G303" i="1"/>
  <c r="F417" i="4"/>
  <c r="C412" i="1"/>
  <c r="H530" i="1"/>
  <c r="G530" i="1"/>
  <c r="H1621" i="1"/>
  <c r="G1621" i="1"/>
  <c r="E640" i="4"/>
  <c r="D634" i="1" s="1"/>
  <c r="D529" i="1"/>
  <c r="H460" i="1"/>
  <c r="G460" i="1"/>
  <c r="G485" i="1"/>
  <c r="H485" i="1"/>
  <c r="H1537" i="1"/>
  <c r="G1537" i="1"/>
  <c r="H9" i="3"/>
  <c r="B24" i="9"/>
  <c r="E299" i="4"/>
  <c r="F299" i="4" s="1"/>
  <c r="I18" i="3"/>
  <c r="D148" i="1"/>
  <c r="G148" i="1" s="1"/>
  <c r="H355" i="1"/>
  <c r="G355" i="1"/>
  <c r="N3" i="9"/>
  <c r="H642" i="1"/>
  <c r="G642" i="1"/>
  <c r="G1622" i="1"/>
  <c r="H1622" i="1"/>
  <c r="E639" i="4"/>
  <c r="D633" i="1" s="1"/>
  <c r="D424" i="1"/>
  <c r="C1180" i="1"/>
  <c r="E342" i="9"/>
  <c r="I11" i="3" s="1"/>
  <c r="H1181" i="1" l="1"/>
  <c r="F176" i="5"/>
  <c r="D1011" i="1"/>
  <c r="H412" i="1"/>
  <c r="G412" i="1"/>
  <c r="K3" i="9"/>
  <c r="I9" i="3"/>
  <c r="H148" i="1"/>
  <c r="C637" i="1"/>
  <c r="G306" i="9"/>
  <c r="E306" i="9" s="1"/>
  <c r="B306" i="9" s="1"/>
  <c r="G299" i="9"/>
  <c r="E299" i="9" s="1"/>
  <c r="F6" i="5"/>
  <c r="C1011" i="1"/>
  <c r="H529" i="1"/>
  <c r="G529" i="1"/>
  <c r="F640" i="4"/>
  <c r="C634" i="1"/>
  <c r="E643" i="4"/>
  <c r="D417" i="1"/>
  <c r="H417" i="1" s="1"/>
  <c r="D425" i="4"/>
  <c r="D644" i="4"/>
  <c r="C418" i="1"/>
  <c r="G20" i="9"/>
  <c r="H2" i="1"/>
  <c r="G1180" i="1"/>
  <c r="H1180" i="1"/>
  <c r="E301" i="4"/>
  <c r="D297" i="1" s="1"/>
  <c r="E423" i="4"/>
  <c r="D295" i="1"/>
  <c r="G295" i="1" s="1"/>
  <c r="F424" i="4"/>
  <c r="C419" i="1"/>
  <c r="H424" i="1"/>
  <c r="G424" i="1"/>
  <c r="F639" i="4"/>
  <c r="C633" i="1"/>
  <c r="G1074" i="1"/>
  <c r="H1074" i="1"/>
  <c r="H413" i="1"/>
  <c r="G413" i="1"/>
  <c r="E300" i="4"/>
  <c r="D296" i="1" s="1"/>
  <c r="H296" i="1" s="1"/>
  <c r="H295" i="1"/>
  <c r="C297" i="1"/>
  <c r="G2" i="1"/>
  <c r="F301" i="4" l="1"/>
  <c r="G417" i="1"/>
  <c r="G296" i="1"/>
  <c r="H633" i="1"/>
  <c r="G633" i="1"/>
  <c r="D637" i="1"/>
  <c r="H637" i="1" s="1"/>
  <c r="E644" i="4"/>
  <c r="F644" i="4" s="1"/>
  <c r="E425" i="4"/>
  <c r="D420" i="1" s="1"/>
  <c r="D418" i="1"/>
  <c r="H418" i="1" s="1"/>
  <c r="H20" i="9"/>
  <c r="E20" i="9" s="1"/>
  <c r="B20" i="9" s="1"/>
  <c r="F423" i="4"/>
  <c r="F643" i="4"/>
  <c r="H297" i="1"/>
  <c r="G297" i="1"/>
  <c r="D646" i="4"/>
  <c r="C638" i="1"/>
  <c r="C420" i="1"/>
  <c r="E424" i="4"/>
  <c r="H634" i="1"/>
  <c r="G634" i="1"/>
  <c r="H8" i="3"/>
  <c r="G1011" i="1"/>
  <c r="H1011" i="1"/>
  <c r="B299" i="9"/>
  <c r="G637" i="1"/>
  <c r="D645" i="4"/>
  <c r="G418" i="1" l="1"/>
  <c r="M3" i="9"/>
  <c r="H420" i="1"/>
  <c r="G420" i="1"/>
  <c r="D650" i="4"/>
  <c r="C640" i="1"/>
  <c r="D649" i="4"/>
  <c r="F645" i="4"/>
  <c r="C639" i="1"/>
  <c r="D419" i="1"/>
  <c r="F425" i="4"/>
  <c r="E646" i="4"/>
  <c r="D638" i="1"/>
  <c r="H638" i="1" s="1"/>
  <c r="E645" i="4"/>
  <c r="E649" i="4" l="1"/>
  <c r="D639" i="1"/>
  <c r="G639" i="1" s="1"/>
  <c r="E650" i="4"/>
  <c r="D640" i="1"/>
  <c r="H640" i="1" s="1"/>
  <c r="G297" i="9"/>
  <c r="E297" i="9" s="1"/>
  <c r="B297" i="9" s="1"/>
  <c r="H639" i="1"/>
  <c r="F649" i="4"/>
  <c r="H19" i="3"/>
  <c r="C643" i="1"/>
  <c r="F646" i="4"/>
  <c r="G638" i="1"/>
  <c r="H419" i="1"/>
  <c r="G419" i="1"/>
  <c r="H20" i="3"/>
  <c r="F650" i="4"/>
  <c r="C644" i="1"/>
  <c r="H334" i="9"/>
  <c r="G334" i="9"/>
  <c r="E334" i="9" l="1"/>
  <c r="B334" i="9" s="1"/>
  <c r="G640" i="1"/>
  <c r="I20" i="3"/>
  <c r="D644" i="1"/>
  <c r="I19" i="3"/>
  <c r="D643" i="1"/>
  <c r="G643" i="1" s="1"/>
  <c r="E298" i="9" l="1"/>
  <c r="I8" i="3" s="1"/>
  <c r="H7" i="3"/>
  <c r="J3" i="9" s="1"/>
  <c r="H643" i="1"/>
  <c r="H644" i="1"/>
  <c r="G644" i="1"/>
  <c r="G295" i="9" l="1"/>
  <c r="H295" i="9"/>
  <c r="L293" i="9"/>
  <c r="F293" i="9" s="1"/>
  <c r="G18" i="9"/>
  <c r="H18" i="9"/>
  <c r="K13" i="9"/>
  <c r="K5" i="9"/>
  <c r="I7" i="9"/>
  <c r="J8" i="9"/>
  <c r="K9" i="9"/>
  <c r="I11" i="9"/>
  <c r="J12" i="9"/>
  <c r="G15" i="9"/>
  <c r="H16" i="9"/>
  <c r="H17" i="9"/>
  <c r="G22" i="9"/>
  <c r="K8" i="9"/>
  <c r="J11" i="9"/>
  <c r="K12" i="9"/>
  <c r="H15" i="9"/>
  <c r="G16" i="9"/>
  <c r="G17" i="9"/>
  <c r="H21" i="9"/>
  <c r="H22" i="9"/>
  <c r="I5" i="9"/>
  <c r="J6" i="9"/>
  <c r="K7" i="9"/>
  <c r="I9" i="9"/>
  <c r="J10" i="9"/>
  <c r="K11" i="9"/>
  <c r="I13" i="9"/>
  <c r="L15" i="9"/>
  <c r="M16" i="9"/>
  <c r="J17" i="9"/>
  <c r="G21" i="9"/>
  <c r="E21" i="9" s="1"/>
  <c r="B21" i="9" s="1"/>
  <c r="J5" i="9"/>
  <c r="K6" i="9"/>
  <c r="I8" i="9"/>
  <c r="J9" i="9"/>
  <c r="K10" i="9"/>
  <c r="I12" i="9"/>
  <c r="J13" i="9"/>
  <c r="M15" i="9"/>
  <c r="L16" i="9"/>
  <c r="I17" i="9"/>
  <c r="I6" i="9"/>
  <c r="J7" i="9"/>
  <c r="E12" i="9" l="1"/>
  <c r="B12" i="9" s="1"/>
  <c r="E16" i="9"/>
  <c r="E295" i="9"/>
  <c r="B295" i="9" s="1"/>
  <c r="E13" i="9"/>
  <c r="B13" i="9" s="1"/>
  <c r="E10" i="9"/>
  <c r="B10" i="9" s="1"/>
  <c r="E5" i="9"/>
  <c r="E15" i="9"/>
  <c r="B5" i="9"/>
  <c r="E6" i="9"/>
  <c r="B6" i="9" s="1"/>
  <c r="F16" i="9"/>
  <c r="E8" i="9"/>
  <c r="B8" i="9" s="1"/>
  <c r="F15" i="9"/>
  <c r="F14" i="9" s="1"/>
  <c r="E9" i="9"/>
  <c r="B9" i="9" s="1"/>
  <c r="E17" i="9"/>
  <c r="B17" i="9" s="1"/>
  <c r="E22" i="9"/>
  <c r="B22" i="9" s="1"/>
  <c r="E7" i="9"/>
  <c r="B7" i="9" s="1"/>
  <c r="E18" i="9"/>
  <c r="B18" i="9" s="1"/>
  <c r="B16" i="9"/>
  <c r="E11" i="9"/>
  <c r="B11" i="9" s="1"/>
  <c r="B293" i="9"/>
  <c r="F23" i="9"/>
  <c r="E23" i="9" l="1"/>
  <c r="I7" i="3" s="1"/>
  <c r="B15" i="9"/>
  <c r="E14" i="9"/>
  <c r="I13" i="3" s="1"/>
  <c r="F3" i="9"/>
  <c r="E4" i="9"/>
  <c r="E3" i="9" l="1"/>
</calcChain>
</file>

<file path=xl/sharedStrings.xml><?xml version="1.0" encoding="utf-8"?>
<sst xmlns="http://schemas.openxmlformats.org/spreadsheetml/2006/main" count="4733" uniqueCount="3656">
  <si>
    <t>Obveznik:</t>
  </si>
  <si>
    <t>11332 - OSNOVNA ŠKOLA ŠKURINJE RIJEKA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</si>
  <si>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</si>
  <si>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</si>
  <si>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</si>
  <si>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</si>
  <si>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</si>
  <si>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</si>
  <si>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</si>
  <si>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</si>
  <si>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</si>
  <si>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</si>
  <si>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</si>
  <si>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</si>
  <si>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</si>
  <si>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</si>
  <si>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</si>
  <si>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</si>
  <si>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</si>
  <si>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</si>
  <si>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</si>
  <si>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</si>
  <si>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</si>
  <si>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</si>
  <si>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</si>
  <si>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</si>
  <si>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</si>
  <si>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</si>
  <si>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</si>
  <si>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</si>
  <si>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</si>
  <si>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</si>
  <si>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</si>
  <si>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</si>
  <si>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</si>
  <si>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</si>
  <si>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</si>
  <si>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</si>
  <si>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</si>
  <si>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</si>
  <si>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</si>
  <si>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</si>
  <si>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</si>
  <si>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</si>
  <si>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</si>
  <si>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</si>
  <si>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</si>
  <si>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</si>
  <si>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</si>
  <si>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</si>
  <si>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</si>
  <si>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</si>
  <si>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</si>
  <si>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</si>
  <si>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</si>
  <si>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</si>
  <si>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</si>
  <si>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</si>
  <si>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</si>
  <si>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</si>
  <si>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</si>
  <si>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</si>
  <si>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</si>
  <si>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</si>
  <si>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</si>
  <si>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</si>
  <si>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</si>
  <si>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</si>
  <si>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</si>
  <si>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</si>
  <si>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</si>
  <si>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</si>
  <si>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</si>
  <si>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</si>
  <si>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</si>
  <si>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</si>
  <si>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</si>
  <si>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</si>
  <si>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</si>
  <si>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</si>
  <si>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</si>
  <si>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</si>
  <si>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</si>
  <si>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</si>
  <si>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</si>
  <si>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</si>
  <si>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</si>
  <si>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</si>
  <si>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</si>
  <si>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</si>
  <si>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</si>
  <si>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</si>
  <si>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</si>
  <si>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</si>
  <si>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</si>
  <si>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</si>
  <si>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</si>
  <si>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</si>
  <si>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</si>
  <si>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</si>
  <si>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</si>
  <si>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</si>
  <si>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</si>
  <si>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</si>
  <si>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</si>
  <si>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</si>
  <si>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</si>
  <si>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</si>
  <si>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</si>
  <si>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</si>
  <si>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</si>
  <si>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</si>
  <si>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</si>
  <si>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</si>
  <si>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</si>
  <si>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</si>
  <si>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</si>
  <si>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</si>
  <si>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</si>
  <si>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</si>
  <si>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</si>
  <si>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</si>
  <si>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</si>
  <si>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</si>
  <si>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</si>
  <si>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</si>
  <si>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</si>
  <si>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</si>
  <si>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</si>
  <si>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</si>
  <si>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</si>
  <si>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</si>
  <si>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</si>
  <si>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</si>
  <si>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</si>
  <si>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</si>
  <si>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</si>
  <si>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</si>
  <si>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</si>
  <si>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</si>
  <si>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</si>
  <si>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</si>
  <si>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</si>
  <si>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</si>
  <si>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</si>
  <si>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</si>
  <si>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</si>
  <si>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</si>
  <si>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</si>
  <si>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</si>
  <si>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</si>
  <si>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</si>
  <si>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</si>
  <si>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</si>
  <si>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</si>
  <si>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</si>
  <si>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</si>
  <si>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</si>
  <si>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</si>
  <si>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</si>
  <si>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</si>
  <si>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</si>
  <si>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</si>
  <si>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</si>
  <si>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</si>
  <si>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</si>
  <si>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</si>
  <si>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</si>
  <si>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</si>
  <si>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</si>
  <si>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</si>
  <si>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</si>
  <si>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</si>
  <si>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</si>
  <si>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</si>
  <si>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</si>
  <si>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</si>
  <si>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</si>
  <si>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</si>
  <si>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</si>
  <si>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</si>
  <si>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</si>
  <si>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</si>
  <si>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</si>
  <si>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</si>
  <si>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</si>
  <si>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</si>
  <si>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</si>
  <si>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</si>
  <si>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</si>
  <si>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</si>
  <si>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</si>
  <si>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</si>
  <si>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</si>
  <si>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</si>
  <si>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</si>
  <si>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</si>
  <si>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</si>
  <si>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</si>
  <si>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</si>
  <si>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</si>
  <si>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</si>
  <si>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</si>
  <si>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</si>
  <si>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</si>
  <si>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</si>
  <si>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</si>
  <si>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</si>
  <si>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</si>
  <si>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</si>
  <si>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</si>
  <si>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</si>
  <si>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</si>
  <si>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</si>
  <si>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</si>
  <si>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</si>
  <si>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</si>
  <si>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</si>
  <si>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</si>
  <si>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</si>
  <si>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</si>
  <si>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</si>
  <si>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</si>
  <si>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</si>
  <si>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</si>
  <si>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</si>
  <si>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</si>
  <si>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</si>
  <si>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</si>
  <si>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</si>
  <si>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</si>
  <si>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</si>
  <si>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</si>
  <si>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</si>
  <si>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</si>
  <si>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</si>
  <si>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</si>
  <si>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</si>
  <si>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</si>
  <si>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</si>
  <si>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</si>
  <si>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</si>
  <si>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</si>
  <si>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</si>
  <si>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</si>
  <si>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</si>
  <si>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</si>
  <si>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</si>
  <si>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</si>
  <si>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</si>
  <si>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</si>
  <si>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</si>
  <si>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</si>
  <si>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</si>
  <si>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</si>
  <si>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</si>
  <si>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</si>
  <si>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</si>
  <si>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</si>
  <si>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</si>
  <si>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</si>
  <si>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</si>
  <si>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</si>
  <si>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</si>
  <si>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</si>
  <si>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</si>
  <si>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</si>
  <si>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</si>
  <si>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</si>
  <si>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</si>
  <si>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</si>
  <si>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</si>
  <si>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</si>
  <si>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</si>
  <si>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</si>
  <si>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</si>
  <si>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</si>
  <si>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</si>
  <si>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</si>
  <si>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</si>
  <si>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</si>
  <si>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</si>
  <si>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</si>
  <si>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</si>
  <si>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</si>
  <si>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</si>
  <si>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</si>
  <si>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</si>
  <si>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</si>
  <si>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</si>
  <si>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</si>
  <si>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</si>
  <si>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</si>
  <si>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</si>
  <si>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</si>
  <si>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</si>
  <si>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</si>
  <si>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</si>
  <si>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</si>
  <si>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</si>
  <si>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</si>
  <si>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</si>
  <si>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</si>
  <si>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</si>
  <si>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</si>
  <si>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</si>
  <si>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</si>
  <si>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</si>
  <si>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</si>
  <si>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</si>
  <si>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</si>
  <si>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</si>
  <si>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</si>
  <si>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</si>
  <si>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</si>
  <si>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</si>
  <si>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</si>
  <si>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</si>
  <si>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</si>
  <si>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</si>
  <si>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</si>
  <si>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</si>
  <si>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</si>
  <si>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</si>
  <si>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</si>
  <si>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</si>
  <si>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</si>
  <si>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</si>
  <si>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</si>
  <si>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</si>
  <si>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</si>
  <si>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</si>
  <si>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</si>
  <si>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</si>
  <si>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</si>
  <si>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</si>
  <si>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</si>
  <si>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</si>
  <si>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</si>
  <si>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</si>
  <si>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</si>
  <si>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</si>
  <si>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</si>
  <si>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</si>
  <si>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</si>
  <si>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</si>
  <si>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</si>
  <si>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</si>
  <si>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</si>
  <si>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</si>
  <si>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</si>
  <si>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</si>
  <si>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</si>
  <si>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</si>
  <si>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</si>
  <si>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</si>
  <si>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</si>
  <si>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</si>
  <si>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</si>
  <si>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</si>
  <si>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</si>
  <si>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</si>
  <si>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</si>
  <si>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</si>
  <si>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</si>
  <si>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</si>
  <si>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</si>
  <si>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</si>
  <si>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</si>
  <si>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</si>
  <si>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</si>
  <si>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</si>
  <si>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</si>
  <si>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</si>
  <si>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</si>
  <si>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</si>
  <si>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</si>
  <si>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</si>
  <si>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</si>
  <si>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</si>
  <si>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</si>
  <si>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</si>
  <si>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</si>
  <si>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</si>
  <si>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</si>
  <si>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</si>
  <si>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</si>
  <si>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</si>
  <si>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</si>
  <si>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</si>
  <si>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</si>
  <si>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</si>
  <si>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</si>
  <si>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</si>
  <si>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</si>
  <si>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</si>
  <si>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</si>
  <si>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</si>
  <si>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</si>
  <si>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</si>
  <si>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</si>
  <si>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</si>
  <si>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</si>
  <si>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</si>
  <si>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</si>
  <si>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</si>
  <si>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</si>
  <si>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</si>
  <si>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</si>
  <si>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</si>
  <si>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</si>
  <si>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</si>
  <si>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</si>
  <si>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</si>
  <si>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</si>
  <si>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</si>
  <si>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</si>
  <si>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</si>
  <si>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</si>
  <si>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</si>
  <si>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</si>
  <si>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</si>
  <si>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</si>
  <si>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</si>
  <si>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</si>
  <si>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</si>
  <si>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</si>
  <si>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</si>
  <si>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</si>
  <si>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</si>
  <si>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</si>
  <si>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</si>
  <si>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</si>
  <si>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</si>
  <si>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</si>
  <si>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</si>
  <si>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</si>
  <si>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</si>
  <si>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</si>
  <si>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</si>
  <si>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</si>
  <si>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</si>
  <si>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</si>
  <si>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</si>
  <si>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</si>
  <si>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</si>
  <si>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</si>
  <si>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</si>
  <si>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</si>
  <si>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</si>
  <si>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</si>
  <si>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</si>
  <si>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</si>
  <si>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</si>
  <si>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</si>
  <si>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</si>
  <si>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</si>
  <si>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</si>
  <si>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</si>
  <si>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</si>
  <si>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</si>
  <si>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</si>
  <si>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</si>
  <si>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</si>
  <si>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</si>
  <si>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</si>
  <si>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</si>
  <si>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</si>
  <si>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</si>
  <si>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</si>
  <si>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</si>
  <si>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</si>
  <si>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</si>
  <si>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</si>
  <si>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</si>
  <si>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</si>
  <si>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</si>
  <si>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</si>
  <si>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</si>
  <si>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</si>
  <si>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</si>
  <si>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</si>
  <si>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</si>
  <si>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</si>
  <si>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</si>
  <si>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</si>
  <si>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</si>
  <si>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</si>
  <si>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</si>
  <si>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</si>
  <si>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</si>
  <si>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</si>
  <si>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</si>
  <si>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</si>
  <si>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</si>
  <si>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</si>
  <si>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</si>
  <si>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</si>
  <si>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</si>
  <si>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</si>
  <si>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</si>
  <si>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</si>
  <si>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</si>
  <si>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</si>
  <si>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</si>
  <si>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</si>
  <si>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</si>
  <si>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</si>
  <si>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</si>
  <si>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</si>
  <si>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</si>
  <si>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</si>
  <si>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</si>
  <si>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</si>
  <si>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</si>
  <si>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</si>
  <si>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</si>
  <si>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</si>
  <si>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</si>
  <si>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</si>
  <si>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</si>
  <si>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</si>
  <si>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</si>
  <si>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</si>
  <si>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</si>
  <si>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</si>
  <si>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</si>
  <si>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</si>
  <si>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</si>
  <si>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</si>
  <si>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</si>
  <si>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</si>
  <si>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</si>
  <si>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</si>
  <si>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</si>
  <si>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</si>
  <si>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</si>
  <si>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</si>
  <si>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</si>
  <si>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</si>
  <si>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</si>
  <si>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</si>
  <si>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</si>
  <si>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</si>
  <si>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</si>
  <si>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</si>
  <si>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</si>
  <si>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</si>
  <si>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</si>
  <si>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</si>
  <si>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</si>
  <si>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</si>
  <si>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</si>
  <si>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</si>
  <si>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</si>
  <si>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</si>
  <si>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</si>
  <si>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</si>
  <si>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</si>
  <si>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</si>
  <si>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</si>
  <si>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</si>
  <si>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</si>
  <si>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</si>
  <si>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</si>
  <si>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</si>
  <si>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</si>
  <si>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</si>
  <si>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</si>
  <si>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</si>
  <si>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</si>
  <si>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</si>
  <si>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</si>
  <si>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</si>
  <si>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</si>
  <si>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</si>
  <si>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</si>
  <si>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</si>
  <si>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</si>
  <si>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</si>
  <si>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</si>
  <si>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</si>
  <si>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</si>
  <si>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</si>
  <si>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</si>
  <si>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</si>
  <si>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</si>
  <si>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</si>
  <si>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</si>
  <si>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</si>
  <si>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</si>
  <si>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</si>
  <si>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</si>
  <si>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</si>
  <si>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</si>
  <si>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</si>
  <si>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</si>
  <si>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</si>
  <si>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</si>
  <si>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</si>
  <si>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</si>
  <si>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</si>
  <si>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</si>
  <si>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</si>
  <si>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</si>
  <si>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</si>
  <si>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</si>
  <si>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</si>
  <si>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</si>
  <si>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</si>
  <si>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</si>
  <si>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</si>
  <si>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</si>
  <si>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</si>
  <si>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</si>
  <si>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</si>
  <si>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</si>
  <si>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</si>
  <si>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</si>
  <si>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</si>
  <si>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</si>
  <si>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</si>
  <si>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</si>
  <si>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</si>
  <si>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</si>
  <si>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</si>
  <si>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</si>
  <si>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</si>
  <si>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</si>
  <si>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</si>
  <si>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</si>
  <si>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</si>
  <si>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</si>
  <si>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</si>
  <si>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</si>
  <si>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</si>
  <si>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</si>
  <si>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</si>
  <si>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</si>
  <si>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</si>
  <si>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</si>
  <si>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</si>
  <si>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</si>
  <si>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</si>
  <si>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</si>
  <si>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</si>
  <si>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</si>
  <si>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</si>
  <si>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</si>
  <si>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</si>
  <si>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</si>
  <si>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</si>
  <si>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</si>
  <si>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</si>
  <si>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</si>
  <si>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</si>
  <si>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</si>
  <si>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</si>
  <si>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</si>
  <si>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</si>
  <si>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</si>
  <si>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</si>
  <si>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</si>
  <si>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</si>
  <si>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</si>
  <si>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</si>
  <si>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</si>
  <si>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</si>
  <si>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</si>
  <si>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</si>
  <si>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</si>
  <si>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</si>
  <si>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</si>
  <si>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</si>
  <si>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</si>
  <si>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</si>
  <si>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</si>
  <si>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</si>
  <si>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</si>
  <si>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</si>
  <si>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</si>
  <si>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</si>
  <si>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</si>
  <si>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</si>
  <si>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</si>
  <si>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</si>
  <si>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</si>
  <si>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</si>
  <si>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</si>
  <si>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</si>
  <si>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</si>
  <si>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</si>
  <si>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</si>
  <si>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</si>
  <si>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</si>
  <si>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</si>
  <si>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</si>
  <si>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</si>
  <si>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</si>
  <si>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</si>
  <si>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</si>
  <si>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</si>
  <si>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</si>
  <si>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</si>
  <si>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</si>
  <si>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</si>
  <si>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</si>
  <si>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</si>
  <si>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</si>
  <si>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</si>
  <si>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</si>
  <si>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</si>
  <si>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</si>
  <si>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</si>
  <si>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</si>
  <si>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</si>
  <si>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</si>
  <si>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</si>
  <si>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</si>
  <si>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</si>
  <si>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</si>
  <si>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</si>
  <si>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</si>
  <si>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</si>
  <si>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</si>
  <si>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</si>
  <si>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</si>
  <si>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</si>
  <si>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</si>
  <si>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</si>
  <si>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</si>
  <si>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</si>
  <si>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</si>
  <si>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</si>
  <si>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</si>
  <si>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</si>
  <si>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</si>
  <si>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</si>
  <si>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</si>
  <si>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</si>
  <si>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</si>
  <si>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</si>
  <si>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</si>
  <si>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</si>
  <si>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</si>
  <si>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</si>
  <si>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</si>
  <si>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</si>
  <si>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</si>
  <si>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</si>
  <si>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</si>
  <si>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</si>
  <si>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</si>
  <si>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</si>
  <si>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</si>
  <si>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</si>
  <si>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</si>
  <si>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</si>
  <si>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</si>
  <si>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</si>
  <si>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</si>
  <si>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</si>
  <si>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</si>
  <si>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</si>
  <si>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</si>
  <si>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</si>
  <si>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</si>
  <si>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</si>
  <si>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</si>
  <si>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</si>
  <si>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</si>
  <si>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</si>
  <si>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</si>
  <si>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</si>
  <si>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</si>
  <si>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</si>
  <si>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</si>
  <si>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</si>
  <si>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</si>
  <si>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</si>
  <si>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</si>
  <si>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</si>
  <si>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</si>
  <si>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</si>
  <si>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</si>
  <si>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</si>
  <si>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</si>
  <si>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</si>
  <si>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</si>
  <si>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</si>
  <si>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</si>
  <si>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</si>
  <si>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</si>
  <si>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</si>
  <si>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</si>
  <si>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</si>
  <si>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</si>
  <si>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</si>
  <si>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</si>
  <si>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</si>
  <si>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</si>
  <si>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</si>
  <si>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</si>
  <si>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</si>
  <si>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</si>
  <si>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</si>
  <si>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</si>
  <si>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</si>
  <si>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</si>
  <si>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</si>
  <si>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</si>
  <si>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</si>
  <si>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</si>
  <si>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</si>
  <si>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</si>
  <si>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</si>
  <si>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</si>
  <si>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</si>
  <si>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</si>
  <si>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</si>
  <si>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</si>
  <si>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</si>
  <si>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</si>
  <si>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</si>
  <si>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</si>
  <si>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</si>
  <si>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</si>
  <si>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</si>
  <si>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</si>
  <si>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</si>
  <si>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</si>
  <si>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</si>
  <si>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</si>
  <si>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</si>
  <si>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</si>
  <si>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</si>
  <si>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</si>
  <si>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</si>
  <si>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</si>
  <si>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</si>
  <si>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</si>
  <si>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</si>
  <si>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</si>
  <si>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</si>
  <si>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</si>
  <si>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</si>
  <si>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</si>
  <si>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</si>
  <si>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</si>
  <si>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</si>
  <si>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</si>
  <si>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</si>
  <si>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</si>
  <si>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</si>
  <si>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</si>
  <si>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</si>
  <si>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</si>
  <si>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</si>
  <si>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</si>
  <si>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</si>
  <si>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</si>
  <si>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</si>
  <si>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</si>
  <si>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</si>
  <si>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</si>
  <si>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</si>
  <si>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</si>
  <si>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</si>
  <si>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</si>
  <si>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</si>
  <si>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</si>
  <si>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</si>
  <si>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</si>
  <si>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</si>
  <si>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</si>
  <si>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</si>
  <si>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</si>
  <si>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</si>
  <si>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</si>
  <si>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</si>
  <si>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</si>
  <si>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</si>
  <si>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</si>
  <si>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</si>
  <si>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</si>
  <si>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</si>
  <si>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</si>
  <si>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</si>
  <si>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</si>
  <si>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</si>
  <si>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</si>
  <si>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</si>
  <si>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</si>
  <si>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</si>
  <si>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</si>
  <si>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</si>
  <si>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</si>
  <si>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</si>
  <si>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</si>
  <si>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</si>
  <si>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</si>
  <si>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</si>
  <si>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</si>
  <si>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</si>
  <si>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</si>
  <si>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</si>
  <si>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</si>
  <si>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</si>
  <si>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</si>
  <si>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</si>
  <si>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</si>
  <si>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</si>
  <si>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</si>
  <si>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</si>
  <si>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</si>
  <si>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</si>
  <si>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</si>
  <si>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</si>
  <si>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</si>
  <si>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</si>
  <si>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</si>
  <si>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</si>
  <si>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</si>
  <si>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</si>
  <si>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</si>
  <si>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</si>
  <si>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</si>
  <si>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</si>
  <si>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</si>
  <si>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</si>
  <si>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</si>
  <si>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</si>
  <si>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</si>
  <si>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</si>
  <si>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</si>
  <si>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</si>
  <si>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</si>
  <si>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</si>
  <si>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</si>
  <si>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</si>
  <si>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</si>
  <si>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</si>
  <si>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</si>
  <si>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</si>
  <si>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</si>
  <si>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</si>
  <si>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</si>
  <si>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</si>
  <si>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</si>
  <si>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</si>
  <si>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</si>
  <si>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</si>
  <si>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</si>
  <si>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</si>
  <si>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</si>
  <si>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</si>
  <si>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</si>
  <si>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</si>
  <si>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</si>
  <si>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</si>
  <si>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</si>
  <si>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</si>
  <si>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</si>
  <si>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</si>
  <si>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</si>
  <si>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</si>
  <si>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</si>
  <si>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</si>
  <si>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</si>
  <si>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</si>
  <si>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</si>
  <si>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</si>
  <si>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</si>
  <si>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</si>
  <si>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</si>
  <si>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</si>
  <si>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</si>
  <si>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</si>
  <si>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</si>
  <si>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</si>
  <si>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</si>
  <si>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</si>
  <si>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</si>
  <si>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</si>
  <si>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</si>
  <si>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</si>
  <si>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</si>
  <si>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</si>
  <si>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</si>
  <si>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</si>
  <si>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</si>
  <si>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</si>
  <si>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</si>
  <si>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</si>
  <si>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</si>
  <si>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</si>
  <si>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</si>
  <si>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</si>
  <si>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</si>
  <si>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</si>
  <si>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</si>
  <si>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</si>
  <si>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</si>
  <si>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</si>
  <si>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</si>
  <si>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</si>
  <si>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</si>
  <si>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</si>
  <si>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</si>
  <si>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</si>
  <si>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</si>
  <si>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</si>
  <si>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</si>
  <si>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</si>
  <si>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</si>
  <si>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</si>
  <si>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</si>
  <si>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</si>
  <si>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</si>
  <si>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</si>
  <si>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</si>
  <si>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</si>
  <si>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</si>
  <si>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</si>
  <si>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</si>
  <si>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</si>
  <si>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</si>
  <si>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</si>
  <si>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</si>
  <si>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</si>
  <si>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</si>
  <si>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</si>
  <si>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</si>
  <si>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</si>
  <si>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</si>
  <si>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</si>
  <si>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</si>
  <si>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</si>
  <si>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</si>
  <si>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</si>
  <si>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</si>
  <si>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</si>
  <si>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</si>
  <si>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</si>
  <si>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</si>
  <si>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</si>
  <si>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</si>
  <si>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</si>
  <si>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</si>
  <si>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</si>
  <si>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</si>
  <si>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</si>
  <si>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</si>
  <si>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</si>
  <si>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</si>
  <si>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</si>
  <si>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</si>
  <si>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</si>
  <si>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</si>
  <si>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</si>
  <si>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</si>
  <si>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</si>
  <si>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</si>
  <si>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</si>
  <si>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</si>
  <si>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</si>
  <si>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</si>
  <si>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</si>
  <si>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</si>
  <si>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</si>
  <si>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</si>
  <si>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</si>
  <si>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</si>
  <si>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</si>
  <si>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</si>
  <si>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</si>
  <si>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</si>
  <si>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</si>
  <si>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</si>
  <si>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</si>
  <si>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</si>
  <si>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</si>
  <si>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</si>
  <si>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</si>
  <si>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</si>
  <si>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</si>
  <si>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</si>
  <si>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</si>
  <si>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</si>
  <si>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</si>
  <si>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</si>
  <si>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</si>
  <si>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</si>
  <si>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</si>
  <si>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</si>
  <si>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</si>
  <si>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</si>
  <si>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</si>
  <si>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</si>
  <si>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</si>
  <si>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</si>
  <si>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</si>
  <si>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</si>
  <si>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</si>
  <si>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</si>
  <si>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</si>
  <si>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</si>
  <si>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</si>
  <si>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</si>
  <si>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</si>
  <si>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</si>
  <si>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</si>
  <si>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</si>
  <si>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</si>
  <si>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</si>
  <si>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</si>
  <si>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</si>
  <si>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</si>
  <si>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</si>
  <si>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</si>
  <si>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</si>
  <si>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</si>
  <si>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</si>
  <si>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</si>
  <si>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</si>
  <si>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</si>
  <si>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</si>
  <si>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</si>
  <si>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</si>
  <si>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</si>
  <si>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</si>
  <si>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</si>
  <si>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</si>
  <si>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</si>
  <si>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</si>
  <si>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</si>
  <si>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</si>
  <si>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</si>
  <si>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</si>
  <si>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</si>
  <si>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</si>
  <si>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</si>
  <si>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</si>
  <si>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</si>
  <si>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</si>
  <si>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</si>
  <si>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</si>
  <si>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</si>
  <si>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</si>
  <si>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</si>
  <si>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</si>
  <si>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</si>
  <si>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</si>
  <si>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</si>
  <si>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</si>
  <si>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</si>
  <si>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</si>
  <si>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</si>
  <si>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</si>
  <si>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</si>
  <si>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</si>
  <si>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</si>
  <si>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</si>
  <si>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</si>
  <si>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</si>
  <si>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</si>
  <si>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</si>
  <si>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</si>
  <si>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</si>
  <si>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</si>
  <si>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</si>
  <si>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</si>
  <si>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</si>
  <si>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</si>
  <si>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</si>
  <si>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</si>
  <si>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</si>
  <si>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</si>
  <si>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</si>
  <si>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</si>
  <si>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</si>
  <si>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</si>
  <si>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</si>
  <si>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</si>
  <si>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</si>
  <si>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</si>
  <si>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</si>
  <si>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</si>
  <si>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</si>
  <si>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</si>
  <si>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</si>
  <si>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</si>
  <si>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</si>
  <si>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</si>
  <si>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</si>
  <si>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</si>
  <si>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</si>
  <si>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</si>
  <si>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</si>
  <si>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</si>
  <si>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</si>
  <si>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</si>
  <si>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</si>
  <si>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</si>
  <si>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</si>
  <si>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</si>
  <si>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</si>
  <si>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</si>
  <si>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</si>
  <si>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</si>
  <si>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</si>
  <si>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</si>
  <si>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</si>
  <si>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</si>
  <si>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</si>
  <si>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</si>
  <si>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</si>
  <si>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</si>
  <si>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</si>
  <si>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</si>
  <si>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</si>
  <si>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</si>
  <si>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</si>
  <si>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</si>
  <si>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</si>
  <si>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</si>
  <si>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</si>
  <si>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</si>
  <si>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</si>
  <si>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</si>
  <si>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</si>
  <si>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</si>
  <si>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</si>
  <si>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</si>
  <si>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</si>
  <si>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</si>
  <si>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</si>
  <si>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</si>
  <si>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</si>
  <si>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</si>
  <si>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</si>
  <si>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</si>
  <si>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</si>
  <si>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</si>
  <si>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</si>
  <si>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</si>
  <si>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</si>
  <si>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</si>
  <si>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</si>
  <si>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</si>
  <si>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</si>
  <si>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</si>
  <si>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</si>
  <si>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</si>
  <si>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</si>
  <si>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</si>
  <si>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</si>
  <si>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</si>
  <si>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</si>
  <si>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</si>
  <si>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</si>
  <si>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</si>
  <si>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</si>
  <si>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</si>
  <si>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</si>
  <si>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</si>
  <si>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</si>
  <si>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</si>
  <si>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</si>
  <si>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</si>
  <si>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</si>
  <si>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</si>
  <si>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</si>
  <si>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</si>
  <si>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</si>
  <si>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</si>
  <si>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</si>
  <si>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</si>
  <si>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</si>
  <si>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</si>
  <si>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</si>
  <si>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</si>
  <si>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</si>
  <si>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</si>
  <si>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</si>
  <si>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</si>
  <si>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</si>
  <si>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</si>
  <si>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</si>
  <si>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</si>
  <si>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</si>
  <si>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</si>
  <si>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</si>
  <si>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</si>
  <si>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</si>
  <si>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</si>
  <si>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</si>
  <si>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</si>
  <si>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</si>
  <si>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</si>
  <si>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</si>
  <si>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</si>
  <si>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</si>
  <si>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</si>
  <si>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</si>
  <si>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</si>
  <si>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</si>
  <si>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</si>
  <si>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</si>
  <si>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</si>
  <si>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</si>
  <si>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</si>
  <si>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</si>
  <si>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</si>
  <si>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</si>
  <si>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</si>
  <si>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</si>
  <si>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</si>
  <si>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</si>
  <si>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</si>
  <si>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</si>
  <si>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</si>
  <si>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</si>
  <si>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</si>
  <si>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</si>
  <si>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</si>
  <si>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</si>
  <si>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</si>
  <si>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</si>
  <si>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</si>
  <si>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</si>
  <si>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</si>
  <si>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</si>
  <si>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</si>
  <si>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</si>
  <si>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</si>
  <si>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</si>
  <si>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</si>
  <si>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</si>
  <si>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</si>
  <si>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</si>
  <si>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</si>
  <si>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</si>
  <si>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</si>
  <si>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</si>
  <si>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</si>
  <si>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</si>
  <si>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</si>
  <si>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</si>
  <si>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</si>
  <si>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</si>
  <si>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</si>
  <si>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</si>
  <si>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</si>
  <si>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</si>
  <si>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</si>
  <si>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</si>
  <si>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</si>
  <si>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</si>
  <si>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</si>
  <si>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</si>
  <si>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</si>
  <si>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</si>
  <si>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</si>
  <si>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</si>
  <si>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</si>
  <si>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</si>
  <si>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</si>
  <si>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</si>
  <si>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</si>
  <si>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</si>
  <si>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</si>
  <si>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</si>
  <si>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</si>
  <si>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</si>
  <si>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</si>
  <si>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</si>
  <si>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</si>
  <si>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</si>
  <si>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</si>
  <si>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</si>
  <si>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</si>
  <si>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</si>
  <si>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</si>
  <si>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</si>
  <si>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</si>
  <si>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</si>
  <si>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</si>
  <si>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</si>
  <si>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</si>
  <si>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</si>
  <si>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</si>
  <si>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</si>
  <si>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</si>
  <si>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</si>
  <si>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</si>
  <si>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</si>
  <si>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</si>
  <si>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</si>
  <si>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</si>
  <si>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</si>
  <si>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</si>
  <si>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</si>
  <si>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</si>
  <si>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</si>
  <si>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</si>
  <si>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</si>
  <si>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</si>
  <si>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</si>
  <si>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</si>
  <si>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</si>
  <si>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</si>
  <si>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</si>
  <si>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</si>
  <si>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</si>
  <si>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</si>
  <si>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</si>
  <si>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</si>
  <si>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</si>
  <si>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</si>
  <si>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</si>
  <si>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</si>
  <si>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</si>
  <si>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</si>
  <si>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</si>
  <si>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</si>
  <si>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</si>
  <si>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</si>
  <si>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</si>
  <si>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</si>
  <si>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</si>
  <si>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</si>
  <si>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</si>
  <si>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</si>
  <si>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</si>
  <si>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</si>
  <si>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</si>
  <si>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</si>
  <si>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</si>
  <si>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</si>
  <si>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</si>
  <si>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</si>
  <si>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</si>
  <si>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</si>
  <si>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</si>
  <si>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</si>
  <si>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</si>
  <si>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</si>
  <si>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</si>
  <si>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</si>
  <si>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</si>
  <si>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</si>
  <si>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</si>
  <si>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</si>
  <si>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</si>
  <si>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</si>
  <si>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</si>
  <si>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</si>
  <si>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</si>
  <si>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</si>
  <si>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</si>
  <si>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</si>
  <si>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</si>
  <si>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</si>
  <si>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</si>
  <si>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</si>
  <si>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</si>
  <si>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</si>
  <si>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</si>
  <si>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</si>
  <si>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</si>
  <si>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</si>
  <si>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</si>
  <si>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</si>
  <si>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</si>
  <si>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</si>
  <si>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</si>
  <si>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</si>
  <si>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</si>
  <si>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</si>
  <si>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</si>
  <si>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</si>
  <si>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</si>
  <si>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</si>
  <si>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</si>
  <si>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</si>
  <si>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</si>
  <si>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</si>
  <si>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</si>
  <si>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</si>
  <si>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</si>
  <si>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</si>
  <si>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</si>
  <si>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</si>
  <si>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</si>
  <si>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</si>
  <si>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</si>
  <si>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</si>
  <si>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</si>
  <si>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</si>
  <si>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</si>
  <si>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</si>
  <si>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</si>
  <si>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</si>
  <si>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</si>
  <si>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</si>
  <si>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</si>
  <si>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</si>
  <si>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</si>
  <si>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</si>
  <si>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</si>
  <si>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</si>
  <si>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</si>
  <si>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</si>
  <si>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</si>
  <si>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</si>
  <si>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</si>
  <si>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</si>
  <si>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</si>
  <si>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</si>
  <si>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</si>
  <si>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</si>
  <si>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</si>
  <si>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</si>
  <si>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</si>
  <si>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</si>
  <si>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</si>
  <si>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</si>
  <si>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</si>
  <si>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</si>
  <si>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</si>
  <si>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</si>
  <si>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</si>
  <si>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</si>
  <si>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</si>
  <si>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</si>
  <si>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</si>
  <si>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</si>
  <si>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</si>
  <si>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</si>
  <si>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</si>
  <si>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</si>
  <si>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</si>
  <si>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</si>
  <si>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</si>
  <si>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</si>
  <si>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</si>
  <si>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</si>
  <si>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</si>
  <si>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</si>
  <si>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</si>
  <si>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</si>
  <si>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</si>
  <si>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</si>
  <si>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</si>
  <si>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</si>
  <si>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</si>
  <si>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</si>
  <si>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</si>
  <si>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</si>
  <si>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</si>
  <si>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</si>
  <si>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</si>
  <si>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</si>
  <si>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</si>
  <si>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</si>
  <si>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</si>
  <si>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</si>
  <si>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</si>
  <si>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</si>
  <si>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</si>
  <si>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</si>
  <si>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</si>
  <si>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</si>
  <si>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</si>
  <si>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</si>
  <si>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</si>
  <si>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</si>
  <si>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</si>
  <si>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</si>
  <si>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</si>
  <si>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</si>
  <si>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</si>
  <si>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</si>
  <si>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</si>
  <si>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</si>
  <si>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</si>
  <si>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</si>
  <si>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</si>
  <si>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</si>
  <si>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</si>
  <si>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</si>
  <si>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</si>
  <si>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</si>
  <si>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</si>
  <si>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</si>
  <si>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</si>
  <si>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</si>
  <si>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</si>
  <si>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</si>
  <si>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</si>
  <si>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</si>
  <si>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</si>
  <si>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</si>
  <si>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</si>
  <si>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</si>
  <si>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</si>
  <si>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</si>
  <si>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</si>
  <si>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</si>
  <si>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</si>
  <si>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</si>
  <si>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</si>
  <si>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</si>
  <si>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</si>
  <si>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</si>
  <si>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</si>
  <si>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</si>
  <si>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</si>
  <si>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</si>
  <si>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</si>
  <si>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</si>
  <si>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</si>
  <si>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</si>
  <si>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</si>
  <si>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</si>
  <si>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</si>
  <si>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</si>
  <si>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</si>
  <si>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</si>
  <si>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</si>
  <si>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</si>
  <si>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</si>
  <si>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</si>
  <si>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</si>
  <si>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</si>
  <si>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</si>
  <si>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</si>
  <si>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</si>
  <si>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</si>
  <si>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</si>
  <si>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</si>
  <si>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</si>
  <si>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</si>
  <si>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</si>
  <si>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</si>
  <si>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</si>
  <si>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</si>
  <si>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</si>
  <si>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</si>
  <si>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</si>
  <si>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</si>
  <si>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</si>
  <si>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</si>
  <si>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</si>
  <si>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</si>
  <si>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</si>
  <si>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</si>
  <si>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</si>
  <si>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</si>
  <si>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</si>
  <si>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</si>
  <si>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</si>
  <si>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</si>
  <si>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</si>
  <si>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</si>
  <si>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</si>
  <si>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</si>
  <si>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</si>
  <si>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</si>
  <si>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</si>
  <si>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</si>
  <si>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</si>
  <si>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</si>
  <si>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</si>
  <si>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</si>
  <si>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</si>
  <si>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</si>
  <si>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</si>
  <si>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</si>
  <si>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</si>
  <si>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</si>
  <si>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</si>
  <si>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</si>
  <si>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</si>
  <si>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</si>
  <si>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</si>
  <si>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</si>
  <si>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</si>
  <si>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</si>
  <si>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</si>
  <si>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</si>
  <si>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</si>
  <si>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</si>
  <si>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</si>
  <si>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</si>
  <si>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</si>
  <si>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</si>
  <si>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</si>
  <si>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</si>
  <si>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</si>
  <si>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</si>
  <si>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</si>
  <si>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</si>
  <si>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</si>
  <si>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</si>
  <si>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</si>
  <si>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</si>
  <si>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</si>
  <si>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</si>
  <si>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</si>
  <si>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</si>
  <si>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</si>
  <si>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</si>
  <si>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</si>
  <si>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</si>
  <si>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</si>
  <si>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</si>
  <si>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</si>
  <si>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</si>
  <si>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</si>
  <si>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</si>
  <si>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</si>
  <si>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</si>
  <si>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</si>
  <si>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</si>
  <si>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</si>
  <si>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</si>
  <si>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</si>
  <si>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</si>
  <si>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</si>
  <si>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</si>
  <si>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</si>
  <si>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</si>
  <si>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</si>
  <si>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</si>
  <si>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</si>
  <si>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</si>
  <si>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</si>
  <si>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</si>
  <si>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</si>
  <si>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</si>
  <si>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</si>
  <si>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</si>
  <si>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</si>
  <si>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</si>
  <si>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</si>
  <si>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</si>
  <si>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</si>
  <si>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</si>
  <si>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</si>
  <si>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</si>
  <si>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</si>
  <si>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</si>
  <si>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</si>
  <si>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</si>
  <si>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</si>
  <si>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</si>
  <si>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</si>
  <si>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</si>
  <si>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</si>
  <si>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</si>
  <si>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</si>
  <si>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</si>
  <si>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</si>
  <si>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</si>
  <si>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</si>
  <si>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</si>
  <si>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</si>
  <si>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</si>
  <si>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</si>
  <si>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</si>
  <si>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</si>
  <si>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</si>
  <si>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</si>
  <si>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</si>
  <si>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</si>
  <si>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</si>
  <si>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</si>
  <si>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</si>
  <si>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</si>
  <si>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</si>
  <si>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</si>
  <si>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</si>
  <si>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</si>
  <si>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</si>
  <si>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</si>
  <si>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</si>
  <si>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</si>
  <si>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</si>
  <si>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</si>
  <si>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</si>
  <si>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</si>
  <si>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</si>
  <si>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</si>
  <si>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</si>
  <si>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</si>
  <si>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</si>
  <si>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</si>
  <si>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</si>
  <si>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</si>
  <si>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</si>
  <si>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</si>
  <si>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</si>
  <si>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</si>
  <si>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</si>
  <si>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</si>
  <si>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</si>
  <si>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</si>
  <si>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</si>
  <si>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</si>
  <si>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</si>
  <si>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</si>
  <si>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</si>
  <si>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</si>
  <si>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</si>
  <si>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</si>
  <si>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</si>
  <si>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</si>
  <si>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</si>
  <si>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</si>
  <si>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</si>
  <si>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</si>
  <si>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</si>
  <si>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</si>
  <si>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</si>
  <si>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</si>
  <si>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</si>
  <si>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</si>
  <si>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</si>
  <si>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</si>
  <si>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</si>
  <si>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</si>
  <si>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</si>
  <si>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</si>
  <si>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</si>
  <si>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</si>
  <si>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</si>
  <si>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</si>
  <si>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</si>
  <si>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</si>
  <si>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</si>
  <si>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</si>
  <si>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</si>
  <si>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</si>
  <si>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</si>
  <si>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</si>
  <si>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</si>
  <si>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</si>
  <si>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</si>
  <si>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</si>
  <si>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</si>
  <si>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</si>
  <si>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</si>
  <si>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</si>
  <si>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</si>
  <si>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</si>
  <si>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</si>
  <si>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</si>
  <si>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</si>
  <si>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</si>
  <si>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</si>
  <si>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</si>
  <si>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</si>
  <si>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</si>
  <si>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</si>
  <si>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</si>
  <si>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</si>
  <si>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</si>
  <si>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</si>
  <si>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</si>
  <si>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</si>
  <si>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</si>
  <si>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</si>
  <si>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</si>
  <si>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</si>
  <si>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</si>
  <si>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</si>
  <si>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</si>
  <si>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</si>
  <si>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</si>
  <si>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</si>
  <si>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</si>
  <si>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</si>
  <si>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</si>
  <si>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</si>
  <si>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</si>
  <si>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</si>
  <si>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</si>
  <si>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</si>
  <si>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</si>
  <si>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</si>
  <si>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</si>
  <si>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</si>
  <si>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</si>
  <si>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</si>
  <si>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</si>
  <si>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</si>
  <si>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</si>
  <si>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</si>
  <si>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</si>
  <si>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</si>
  <si>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</si>
  <si>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</si>
  <si>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</si>
  <si>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</si>
  <si>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</si>
  <si>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</si>
  <si>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</si>
  <si>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</si>
  <si>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</si>
  <si>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</si>
  <si>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</si>
  <si>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</si>
  <si>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</si>
  <si>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</si>
  <si>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</si>
  <si>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</si>
  <si>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</si>
  <si>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</si>
  <si>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</si>
  <si>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</si>
  <si>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</si>
  <si>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</si>
  <si>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</si>
  <si>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</si>
  <si>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</si>
  <si>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</si>
  <si>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</si>
  <si>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</si>
  <si>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</si>
  <si>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</si>
  <si>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</si>
  <si>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</si>
  <si>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</si>
  <si>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</si>
  <si>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</si>
  <si>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</si>
  <si>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</si>
  <si>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</si>
  <si>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</si>
  <si>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</si>
  <si>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</si>
  <si>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</si>
  <si>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</si>
  <si>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</si>
  <si>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</si>
  <si>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</si>
  <si>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</si>
  <si>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</si>
  <si>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</si>
  <si>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</si>
  <si>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</si>
  <si>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</si>
  <si>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</si>
  <si>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</si>
  <si>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</si>
  <si>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</si>
  <si>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</si>
  <si>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</si>
  <si>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</si>
  <si>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</si>
  <si>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</si>
  <si>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</si>
  <si>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</si>
  <si>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</si>
  <si>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</si>
  <si>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</si>
  <si>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</si>
  <si>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</si>
  <si>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</si>
  <si>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</si>
  <si>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</si>
  <si>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</si>
  <si>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</si>
  <si>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</si>
  <si>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</si>
  <si>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</si>
  <si>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ŠKURINJE RIJEKA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</si>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</sst>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1316080.8799999999</v>
      </c>
      <c r="D2" s="7">
        <f>'PR-RAS'!E6</f>
        <v>1387699.2</v>
      </c>
      <c r="E2" s="7">
        <v>0</v>
      </c>
      <c r="F2" s="7">
        <v>0</v>
      </c>
      <c r="G2" s="8">
        <f t="shared" ref="G2:G274" si="0">(B2/1000)*(C2*1+D2*2)</f>
        <v>4091.47928</v>
      </c>
      <c r="H2" s="8">
        <f t="shared" ref="H2:H274" si="1">ABS(C2-ROUND(C2,0))+ABS(D2-ROUND(D2,0))</f>
        <v>0.32000000006519258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1106402.23</v>
      </c>
      <c r="D45" s="2">
        <f>'PR-RAS'!E49</f>
        <v>1174198.02</v>
      </c>
      <c r="E45" s="2">
        <v>0</v>
      </c>
      <c r="F45" s="2">
        <v>0</v>
      </c>
      <c r="G45" s="3">
        <f t="shared" si="0"/>
        <v>152011.12388</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1106402.23</v>
      </c>
      <c r="D64" s="2">
        <f>'PR-RAS'!E68</f>
        <v>1156715.26</v>
      </c>
      <c r="E64" s="2">
        <v>0</v>
      </c>
      <c r="F64" s="2">
        <v>0</v>
      </c>
      <c r="G64" s="3">
        <f t="shared" si="0"/>
        <v>215449.46325</v>
      </c>
      <c r="H64" s="3">
        <f t="shared" si="1"/>
        <v>0.48999999999068677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1105343.46</v>
      </c>
      <c r="D65" s="2">
        <f>'PR-RAS'!E69</f>
        <v>1151227.8400000001</v>
      </c>
      <c r="E65" s="2">
        <v>0</v>
      </c>
      <c r="F65" s="2">
        <v>0</v>
      </c>
      <c r="G65" s="3">
        <f t="shared" si="0"/>
        <v>218099.14496000001</v>
      </c>
      <c r="H65" s="3">
        <f t="shared" si="1"/>
        <v>0.61999999987892807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1058.77</v>
      </c>
      <c r="D66" s="2">
        <f>'PR-RAS'!E70</f>
        <v>5487.42</v>
      </c>
      <c r="E66" s="2">
        <v>0</v>
      </c>
      <c r="F66" s="2">
        <v>0</v>
      </c>
      <c r="G66" s="3">
        <f t="shared" si="0"/>
        <v>782.18465000000003</v>
      </c>
      <c r="H66" s="3">
        <f t="shared" si="1"/>
        <v>0.65000000000009095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17482.759999999998</v>
      </c>
      <c r="E70" s="2">
        <v>0</v>
      </c>
      <c r="F70" s="2">
        <v>0</v>
      </c>
      <c r="G70" s="3">
        <f t="shared" si="0"/>
        <v>2412.6208799999999</v>
      </c>
      <c r="H70" s="3">
        <f t="shared" si="1"/>
        <v>0.24000000000160071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17482.759999999998</v>
      </c>
      <c r="E71" s="2">
        <v>0</v>
      </c>
      <c r="F71" s="2">
        <v>0</v>
      </c>
      <c r="G71" s="3">
        <f t="shared" si="0"/>
        <v>2447.5864000000001</v>
      </c>
      <c r="H71" s="3">
        <f t="shared" si="1"/>
        <v>0.24000000000160071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60175.95</v>
      </c>
      <c r="D102" s="2">
        <f>'PR-RAS'!E106</f>
        <v>57649.56</v>
      </c>
      <c r="E102" s="2">
        <v>0</v>
      </c>
      <c r="F102" s="2">
        <v>0</v>
      </c>
      <c r="G102" s="3">
        <f t="shared" si="0"/>
        <v>17722.982070000002</v>
      </c>
      <c r="H102" s="3">
        <f t="shared" si="1"/>
        <v>0.49000000000523869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60175.95</v>
      </c>
      <c r="D108" s="2">
        <f>'PR-RAS'!E112</f>
        <v>57649.56</v>
      </c>
      <c r="E108" s="2">
        <v>0</v>
      </c>
      <c r="F108" s="2">
        <v>0</v>
      </c>
      <c r="G108" s="3">
        <f t="shared" si="0"/>
        <v>18775.832490000001</v>
      </c>
      <c r="H108" s="3">
        <f t="shared" si="1"/>
        <v>0.49000000000523869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60175.95</v>
      </c>
      <c r="D113" s="2">
        <f>'PR-RAS'!E117</f>
        <v>57649.56</v>
      </c>
      <c r="E113" s="2">
        <v>0</v>
      </c>
      <c r="F113" s="2">
        <v>0</v>
      </c>
      <c r="G113" s="3">
        <f t="shared" si="0"/>
        <v>19653.207840000003</v>
      </c>
      <c r="H113" s="3">
        <f t="shared" si="1"/>
        <v>0.49000000000523869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1900</v>
      </c>
      <c r="D121" s="2">
        <f>'PR-RAS'!E125</f>
        <v>2705</v>
      </c>
      <c r="E121" s="2">
        <v>0</v>
      </c>
      <c r="F121" s="2">
        <v>0</v>
      </c>
      <c r="G121" s="3">
        <f t="shared" si="0"/>
        <v>877.19999999999993</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1900</v>
      </c>
      <c r="D122" s="2">
        <f>'PR-RAS'!E126</f>
        <v>2705</v>
      </c>
      <c r="E122" s="2">
        <v>0</v>
      </c>
      <c r="F122" s="2">
        <v>0</v>
      </c>
      <c r="G122" s="3">
        <f t="shared" si="0"/>
        <v>884.51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50</v>
      </c>
      <c r="D123" s="2">
        <f>'PR-RAS'!E127</f>
        <v>55</v>
      </c>
      <c r="E123" s="2">
        <v>0</v>
      </c>
      <c r="F123" s="2">
        <v>0</v>
      </c>
      <c r="G123" s="3">
        <f t="shared" si="0"/>
        <v>19.52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1850</v>
      </c>
      <c r="D124" s="2">
        <f>'PR-RAS'!E128</f>
        <v>2650</v>
      </c>
      <c r="E124" s="2">
        <v>0</v>
      </c>
      <c r="F124" s="2">
        <v>0</v>
      </c>
      <c r="G124" s="3">
        <f t="shared" si="0"/>
        <v>879.44999999999993</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147602.70000000001</v>
      </c>
      <c r="D130" s="2">
        <f>'PR-RAS'!E134</f>
        <v>153126.85999999999</v>
      </c>
      <c r="E130" s="2">
        <v>0</v>
      </c>
      <c r="F130" s="2">
        <v>0</v>
      </c>
      <c r="G130" s="3">
        <f t="shared" si="0"/>
        <v>58547.478179999998</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147602.70000000001</v>
      </c>
      <c r="D131" s="2">
        <f>'PR-RAS'!E135</f>
        <v>153126.85999999999</v>
      </c>
      <c r="E131" s="2">
        <v>0</v>
      </c>
      <c r="F131" s="2">
        <v>0</v>
      </c>
      <c r="G131" s="3">
        <f t="shared" si="0"/>
        <v>59001.334600000002</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144341.20000000001</v>
      </c>
      <c r="D132" s="2">
        <f>'PR-RAS'!E136</f>
        <v>153126.85999999999</v>
      </c>
      <c r="E132" s="2">
        <v>0</v>
      </c>
      <c r="F132" s="2">
        <v>0</v>
      </c>
      <c r="G132" s="3">
        <f t="shared" si="0"/>
        <v>59027.934520000003</v>
      </c>
      <c r="H132" s="3">
        <f t="shared" si="1"/>
        <v>0.34000000002561137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3261.5</v>
      </c>
      <c r="D133" s="2">
        <f>'PR-RAS'!E137</f>
        <v>0</v>
      </c>
      <c r="E133" s="2">
        <v>0</v>
      </c>
      <c r="F133" s="2">
        <v>0</v>
      </c>
      <c r="G133" s="3">
        <f t="shared" si="0"/>
        <v>430.51800000000003</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19.760000000000002</v>
      </c>
      <c r="E136" s="2">
        <v>0</v>
      </c>
      <c r="F136" s="2">
        <v>0</v>
      </c>
      <c r="G136" s="3">
        <f t="shared" si="0"/>
        <v>5.3352000000000004</v>
      </c>
      <c r="H136" s="3">
        <f t="shared" si="1"/>
        <v>0.23999999999999844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19.760000000000002</v>
      </c>
      <c r="E147" s="2">
        <v>0</v>
      </c>
      <c r="F147" s="2">
        <v>0</v>
      </c>
      <c r="G147" s="3">
        <f t="shared" si="0"/>
        <v>5.7699199999999999</v>
      </c>
      <c r="H147" s="3">
        <f t="shared" si="1"/>
        <v>0.23999999999999844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1328494.8100000005</v>
      </c>
      <c r="D148" s="2">
        <f>'PR-RAS'!E152</f>
        <v>1465527.35</v>
      </c>
      <c r="E148" s="2">
        <v>0</v>
      </c>
      <c r="F148" s="2">
        <v>0</v>
      </c>
      <c r="G148" s="3">
        <f t="shared" si="0"/>
        <v>626153.77797000005</v>
      </c>
      <c r="H148" s="3">
        <f t="shared" si="1"/>
        <v>0.53999999957159162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1121886.8900000001</v>
      </c>
      <c r="D149" s="2">
        <f>'PR-RAS'!E153</f>
        <v>1273066.1900000002</v>
      </c>
      <c r="E149" s="2">
        <v>0</v>
      </c>
      <c r="F149" s="2">
        <v>0</v>
      </c>
      <c r="G149" s="3">
        <f t="shared" si="0"/>
        <v>542866.85196</v>
      </c>
      <c r="H149" s="3">
        <f t="shared" si="1"/>
        <v>0.30000000004656613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929154.10000000009</v>
      </c>
      <c r="D150" s="2">
        <f>'PR-RAS'!E154</f>
        <v>1056738.1500000001</v>
      </c>
      <c r="E150" s="2">
        <v>0</v>
      </c>
      <c r="F150" s="2">
        <v>0</v>
      </c>
      <c r="G150" s="3">
        <f t="shared" si="0"/>
        <v>453351.92960000003</v>
      </c>
      <c r="H150" s="3">
        <f t="shared" si="1"/>
        <v>0.25000000023283064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906635.76</v>
      </c>
      <c r="D151" s="2">
        <f>'PR-RAS'!E155</f>
        <v>1021907.49</v>
      </c>
      <c r="E151" s="2">
        <v>0</v>
      </c>
      <c r="F151" s="2">
        <v>0</v>
      </c>
      <c r="G151" s="3">
        <f t="shared" si="0"/>
        <v>442567.61100000003</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18537.53</v>
      </c>
      <c r="D153" s="2">
        <f>'PR-RAS'!E157</f>
        <v>28578.61</v>
      </c>
      <c r="E153" s="2">
        <v>0</v>
      </c>
      <c r="F153" s="2">
        <v>0</v>
      </c>
      <c r="G153" s="3">
        <f t="shared" si="0"/>
        <v>11505.601999999999</v>
      </c>
      <c r="H153" s="3">
        <f t="shared" si="1"/>
        <v>0.86000000000058208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3980.81</v>
      </c>
      <c r="D154" s="2">
        <f>'PR-RAS'!E158</f>
        <v>6252.05</v>
      </c>
      <c r="E154" s="2">
        <v>0</v>
      </c>
      <c r="F154" s="2">
        <v>0</v>
      </c>
      <c r="G154" s="3">
        <f t="shared" si="0"/>
        <v>2522.1912299999999</v>
      </c>
      <c r="H154" s="3">
        <f t="shared" si="1"/>
        <v>0.24000000000023647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39429.35</v>
      </c>
      <c r="D155" s="2">
        <f>'PR-RAS'!E159</f>
        <v>41981.97</v>
      </c>
      <c r="E155" s="2">
        <v>0</v>
      </c>
      <c r="F155" s="2">
        <v>0</v>
      </c>
      <c r="G155" s="3">
        <f t="shared" si="0"/>
        <v>19002.56666</v>
      </c>
      <c r="H155" s="3">
        <f t="shared" si="1"/>
        <v>0.37999999999738066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153303.44</v>
      </c>
      <c r="D156" s="2">
        <f>'PR-RAS'!E160</f>
        <v>174346.07</v>
      </c>
      <c r="E156" s="2">
        <v>0</v>
      </c>
      <c r="F156" s="2">
        <v>0</v>
      </c>
      <c r="G156" s="3">
        <f t="shared" si="0"/>
        <v>77809.314899999998</v>
      </c>
      <c r="H156" s="3">
        <f t="shared" si="1"/>
        <v>0.51000000000931323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153303.44</v>
      </c>
      <c r="D158" s="2">
        <f>'PR-RAS'!E162</f>
        <v>174346.07</v>
      </c>
      <c r="E158" s="2">
        <v>0</v>
      </c>
      <c r="F158" s="2">
        <v>0</v>
      </c>
      <c r="G158" s="3">
        <f t="shared" si="0"/>
        <v>78813.306060000003</v>
      </c>
      <c r="H158" s="3">
        <f t="shared" si="1"/>
        <v>0.51000000000931323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188474.37000000002</v>
      </c>
      <c r="D160" s="2">
        <f>'PR-RAS'!E164</f>
        <v>177728.52</v>
      </c>
      <c r="E160" s="2">
        <v>0</v>
      </c>
      <c r="F160" s="2">
        <v>0</v>
      </c>
      <c r="G160" s="3">
        <f t="shared" si="0"/>
        <v>86485.094190000003</v>
      </c>
      <c r="H160" s="3">
        <f t="shared" si="1"/>
        <v>0.8500000000349246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25839.79</v>
      </c>
      <c r="D161" s="2">
        <f>'PR-RAS'!E165</f>
        <v>30853.199999999997</v>
      </c>
      <c r="E161" s="2">
        <v>0</v>
      </c>
      <c r="F161" s="2">
        <v>0</v>
      </c>
      <c r="G161" s="3">
        <f t="shared" si="0"/>
        <v>14007.3904</v>
      </c>
      <c r="H161" s="3">
        <f t="shared" si="1"/>
        <v>0.4099999999962165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1933.65</v>
      </c>
      <c r="D162" s="2">
        <f>'PR-RAS'!E166</f>
        <v>2890.6</v>
      </c>
      <c r="E162" s="2">
        <v>0</v>
      </c>
      <c r="F162" s="2">
        <v>0</v>
      </c>
      <c r="G162" s="3">
        <f t="shared" si="0"/>
        <v>1242.09085</v>
      </c>
      <c r="H162" s="3">
        <f t="shared" si="1"/>
        <v>0.75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23119.759999999998</v>
      </c>
      <c r="D163" s="2">
        <f>'PR-RAS'!E167</f>
        <v>27389.599999999999</v>
      </c>
      <c r="E163" s="2">
        <v>0</v>
      </c>
      <c r="F163" s="2">
        <v>0</v>
      </c>
      <c r="G163" s="3">
        <f t="shared" si="0"/>
        <v>12619.631519999999</v>
      </c>
      <c r="H163" s="3">
        <f t="shared" si="1"/>
        <v>0.6400000000030559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623.38</v>
      </c>
      <c r="D164" s="2">
        <f>'PR-RAS'!E168</f>
        <v>400</v>
      </c>
      <c r="E164" s="2">
        <v>0</v>
      </c>
      <c r="F164" s="2">
        <v>0</v>
      </c>
      <c r="G164" s="3">
        <f t="shared" si="0"/>
        <v>232.01094000000003</v>
      </c>
      <c r="H164" s="3">
        <f t="shared" si="1"/>
        <v>0.37999999999999545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163</v>
      </c>
      <c r="D165" s="2">
        <f>'PR-RAS'!E169</f>
        <v>173</v>
      </c>
      <c r="E165" s="2">
        <v>0</v>
      </c>
      <c r="F165" s="2">
        <v>0</v>
      </c>
      <c r="G165" s="3">
        <f t="shared" si="0"/>
        <v>83.475999999999999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127969.13</v>
      </c>
      <c r="D166" s="2">
        <f>'PR-RAS'!E170</f>
        <v>106583.86</v>
      </c>
      <c r="E166" s="2">
        <v>0</v>
      </c>
      <c r="F166" s="2">
        <v>0</v>
      </c>
      <c r="G166" s="3">
        <f t="shared" si="0"/>
        <v>56287.580249999999</v>
      </c>
      <c r="H166" s="3">
        <f t="shared" si="1"/>
        <v>0.27000000000407454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17635.62</v>
      </c>
      <c r="D167" s="2">
        <f>'PR-RAS'!E171</f>
        <v>14766.97</v>
      </c>
      <c r="E167" s="2">
        <v>0</v>
      </c>
      <c r="F167" s="2">
        <v>0</v>
      </c>
      <c r="G167" s="3">
        <f t="shared" si="0"/>
        <v>7830.14696</v>
      </c>
      <c r="H167" s="3">
        <f t="shared" si="1"/>
        <v>0.41000000000167347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81793.919999999998</v>
      </c>
      <c r="D168" s="2">
        <f>'PR-RAS'!E172</f>
        <v>69218.899999999994</v>
      </c>
      <c r="E168" s="2">
        <v>0</v>
      </c>
      <c r="F168" s="2">
        <v>0</v>
      </c>
      <c r="G168" s="3">
        <f t="shared" si="0"/>
        <v>36778.697239999994</v>
      </c>
      <c r="H168" s="3">
        <f t="shared" si="1"/>
        <v>0.180000000007567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25225.360000000001</v>
      </c>
      <c r="D169" s="2">
        <f>'PR-RAS'!E173</f>
        <v>21149.77</v>
      </c>
      <c r="E169" s="2">
        <v>0</v>
      </c>
      <c r="F169" s="2">
        <v>0</v>
      </c>
      <c r="G169" s="3">
        <f t="shared" si="0"/>
        <v>11344.183199999999</v>
      </c>
      <c r="H169" s="3">
        <f t="shared" si="1"/>
        <v>0.59000000000014552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2171.69</v>
      </c>
      <c r="D170" s="2">
        <f>'PR-RAS'!E174</f>
        <v>890.03</v>
      </c>
      <c r="E170" s="2">
        <v>0</v>
      </c>
      <c r="F170" s="2">
        <v>0</v>
      </c>
      <c r="G170" s="3">
        <f t="shared" si="0"/>
        <v>667.84575000000007</v>
      </c>
      <c r="H170" s="3">
        <f t="shared" si="1"/>
        <v>0.33999999999991815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803.33</v>
      </c>
      <c r="D171" s="2">
        <f>'PR-RAS'!E175</f>
        <v>514.5</v>
      </c>
      <c r="E171" s="2">
        <v>0</v>
      </c>
      <c r="F171" s="2">
        <v>0</v>
      </c>
      <c r="G171" s="3">
        <f t="shared" si="0"/>
        <v>311.49610000000001</v>
      </c>
      <c r="H171" s="3">
        <f t="shared" si="1"/>
        <v>0.83000000000004093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339.21</v>
      </c>
      <c r="D173" s="2">
        <f>'PR-RAS'!E177</f>
        <v>43.69</v>
      </c>
      <c r="E173" s="2">
        <v>0</v>
      </c>
      <c r="F173" s="2">
        <v>0</v>
      </c>
      <c r="G173" s="3">
        <f t="shared" si="0"/>
        <v>73.373479999999986</v>
      </c>
      <c r="H173" s="3">
        <f t="shared" si="1"/>
        <v>0.51999999999998181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30742.86</v>
      </c>
      <c r="D174" s="2">
        <f>'PR-RAS'!E178</f>
        <v>36260.769999999997</v>
      </c>
      <c r="E174" s="2">
        <v>0</v>
      </c>
      <c r="F174" s="2">
        <v>0</v>
      </c>
      <c r="G174" s="3">
        <f t="shared" si="0"/>
        <v>17864.741199999997</v>
      </c>
      <c r="H174" s="3">
        <f t="shared" si="1"/>
        <v>0.37000000000261934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9331.41</v>
      </c>
      <c r="D175" s="2">
        <f>'PR-RAS'!E179</f>
        <v>7746.99</v>
      </c>
      <c r="E175" s="2">
        <v>0</v>
      </c>
      <c r="F175" s="2">
        <v>0</v>
      </c>
      <c r="G175" s="3">
        <f t="shared" si="0"/>
        <v>4319.6178599999994</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4994.62</v>
      </c>
      <c r="D176" s="2">
        <f>'PR-RAS'!E180</f>
        <v>8229.99</v>
      </c>
      <c r="E176" s="2">
        <v>0</v>
      </c>
      <c r="F176" s="2">
        <v>0</v>
      </c>
      <c r="G176" s="3">
        <f t="shared" si="0"/>
        <v>3754.5549999999994</v>
      </c>
      <c r="H176" s="3">
        <f t="shared" si="1"/>
        <v>0.39000000000032742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900</v>
      </c>
      <c r="D177" s="2">
        <f>'PR-RAS'!E181</f>
        <v>2248.85</v>
      </c>
      <c r="E177" s="2">
        <v>0</v>
      </c>
      <c r="F177" s="2">
        <v>0</v>
      </c>
      <c r="G177" s="3">
        <f t="shared" si="0"/>
        <v>949.99519999999995</v>
      </c>
      <c r="H177" s="3">
        <f t="shared" si="1"/>
        <v>0.15000000000009095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7473.47</v>
      </c>
      <c r="D178" s="2">
        <f>'PR-RAS'!E182</f>
        <v>7310.1</v>
      </c>
      <c r="E178" s="2">
        <v>0</v>
      </c>
      <c r="F178" s="2">
        <v>0</v>
      </c>
      <c r="G178" s="3">
        <f t="shared" si="0"/>
        <v>3910.5795900000003</v>
      </c>
      <c r="H178" s="3">
        <f t="shared" si="1"/>
        <v>0.57000000000061846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1232.28</v>
      </c>
      <c r="D179" s="2">
        <f>'PR-RAS'!E183</f>
        <v>1129.5899999999999</v>
      </c>
      <c r="E179" s="2">
        <v>0</v>
      </c>
      <c r="F179" s="2">
        <v>0</v>
      </c>
      <c r="G179" s="3">
        <f t="shared" si="0"/>
        <v>621.47987999999998</v>
      </c>
      <c r="H179" s="3">
        <f t="shared" si="1"/>
        <v>0.69000000000005457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2753.25</v>
      </c>
      <c r="D180" s="2">
        <f>'PR-RAS'!E184</f>
        <v>2779.45</v>
      </c>
      <c r="E180" s="2">
        <v>0</v>
      </c>
      <c r="F180" s="2">
        <v>0</v>
      </c>
      <c r="G180" s="3">
        <f t="shared" si="0"/>
        <v>1487.8748499999999</v>
      </c>
      <c r="H180" s="3">
        <f t="shared" si="1"/>
        <v>0.6999999999998181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489.04</v>
      </c>
      <c r="D181" s="2">
        <f>'PR-RAS'!E185</f>
        <v>2725.75</v>
      </c>
      <c r="E181" s="2">
        <v>0</v>
      </c>
      <c r="F181" s="2">
        <v>0</v>
      </c>
      <c r="G181" s="3">
        <f t="shared" si="0"/>
        <v>1069.2972</v>
      </c>
      <c r="H181" s="3">
        <f t="shared" si="1"/>
        <v>0.29000000000002046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2885.79</v>
      </c>
      <c r="D182" s="2">
        <f>'PR-RAS'!E186</f>
        <v>3310.77</v>
      </c>
      <c r="E182" s="2">
        <v>0</v>
      </c>
      <c r="F182" s="2">
        <v>0</v>
      </c>
      <c r="G182" s="3">
        <f t="shared" si="0"/>
        <v>1720.82673</v>
      </c>
      <c r="H182" s="3">
        <f t="shared" si="1"/>
        <v>0.44000000000005457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683</v>
      </c>
      <c r="D183" s="2">
        <f>'PR-RAS'!E187</f>
        <v>779.28</v>
      </c>
      <c r="E183" s="2">
        <v>0</v>
      </c>
      <c r="F183" s="2">
        <v>0</v>
      </c>
      <c r="G183" s="3">
        <f t="shared" si="0"/>
        <v>407.96391999999997</v>
      </c>
      <c r="H183" s="3">
        <f t="shared" si="1"/>
        <v>0.27999999999997272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3922.59</v>
      </c>
      <c r="D190" s="2">
        <f>'PR-RAS'!E194</f>
        <v>4030.69</v>
      </c>
      <c r="E190" s="2">
        <v>0</v>
      </c>
      <c r="F190" s="2">
        <v>0</v>
      </c>
      <c r="G190" s="3">
        <f t="shared" si="0"/>
        <v>2264.9703300000001</v>
      </c>
      <c r="H190" s="3">
        <f t="shared" si="1"/>
        <v>0.71999999999979991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31.82</v>
      </c>
      <c r="D192" s="2">
        <f>'PR-RAS'!E196</f>
        <v>60</v>
      </c>
      <c r="E192" s="2">
        <v>0</v>
      </c>
      <c r="F192" s="2">
        <v>0</v>
      </c>
      <c r="G192" s="3">
        <f t="shared" si="0"/>
        <v>28.997619999999998</v>
      </c>
      <c r="H192" s="3">
        <f t="shared" si="1"/>
        <v>0.17999999999999972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540.78</v>
      </c>
      <c r="D193" s="2">
        <f>'PR-RAS'!E197</f>
        <v>289.13</v>
      </c>
      <c r="E193" s="2">
        <v>0</v>
      </c>
      <c r="F193" s="2">
        <v>0</v>
      </c>
      <c r="G193" s="3">
        <f t="shared" si="0"/>
        <v>214.85568000000001</v>
      </c>
      <c r="H193" s="3">
        <f t="shared" si="1"/>
        <v>0.35000000000002274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87.6</v>
      </c>
      <c r="E195" s="2">
        <v>0</v>
      </c>
      <c r="F195" s="2">
        <v>0</v>
      </c>
      <c r="G195" s="3">
        <f t="shared" si="0"/>
        <v>33.988799999999998</v>
      </c>
      <c r="H195" s="3">
        <f t="shared" si="1"/>
        <v>0.40000000000000568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3161.9</v>
      </c>
      <c r="D197" s="2">
        <f>'PR-RAS'!E201</f>
        <v>3373.96</v>
      </c>
      <c r="E197" s="2">
        <v>0</v>
      </c>
      <c r="F197" s="2">
        <v>0</v>
      </c>
      <c r="G197" s="3">
        <f t="shared" si="0"/>
        <v>1942.3247200000001</v>
      </c>
      <c r="H197" s="3">
        <f t="shared" si="1"/>
        <v>0.13999999999987267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215.34</v>
      </c>
      <c r="D198" s="2">
        <f>'PR-RAS'!E202</f>
        <v>247.2</v>
      </c>
      <c r="E198" s="2">
        <v>0</v>
      </c>
      <c r="F198" s="2">
        <v>0</v>
      </c>
      <c r="G198" s="3">
        <f t="shared" si="0"/>
        <v>139.81878</v>
      </c>
      <c r="H198" s="3">
        <f t="shared" si="1"/>
        <v>0.53999999999999204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215.34</v>
      </c>
      <c r="D212" s="2">
        <f>'PR-RAS'!E216</f>
        <v>247.2</v>
      </c>
      <c r="E212" s="2">
        <v>0</v>
      </c>
      <c r="F212" s="2">
        <v>0</v>
      </c>
      <c r="G212" s="3">
        <f t="shared" si="0"/>
        <v>149.75513999999998</v>
      </c>
      <c r="H212" s="3">
        <f t="shared" si="1"/>
        <v>0.53999999999999204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212.34</v>
      </c>
      <c r="D213" s="2">
        <f>'PR-RAS'!E217</f>
        <v>247.2</v>
      </c>
      <c r="E213" s="2">
        <v>0</v>
      </c>
      <c r="F213" s="2">
        <v>0</v>
      </c>
      <c r="G213" s="3">
        <f t="shared" si="0"/>
        <v>149.82888</v>
      </c>
      <c r="H213" s="3">
        <f t="shared" si="1"/>
        <v>0.53999999999999204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v>
      </c>
      <c r="D215" s="2">
        <f>'PR-RAS'!E219</f>
        <v>0</v>
      </c>
      <c r="E215" s="2">
        <v>0</v>
      </c>
      <c r="F215" s="2">
        <v>0</v>
      </c>
      <c r="G215" s="3">
        <f t="shared" si="0"/>
        <v>0.64200000000000002</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17454.849999999999</v>
      </c>
      <c r="D258" s="2">
        <f>'PR-RAS'!E262</f>
        <v>14043.14</v>
      </c>
      <c r="E258" s="2">
        <v>0</v>
      </c>
      <c r="F258" s="2">
        <v>0</v>
      </c>
      <c r="G258" s="3">
        <f t="shared" si="0"/>
        <v>11704.07041</v>
      </c>
      <c r="H258" s="3">
        <f t="shared" si="1"/>
        <v>0.29000000000087311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17454.849999999999</v>
      </c>
      <c r="D265" s="2">
        <f>'PR-RAS'!E269</f>
        <v>14043.14</v>
      </c>
      <c r="E265" s="2">
        <v>0</v>
      </c>
      <c r="F265" s="2">
        <v>0</v>
      </c>
      <c r="G265" s="3">
        <f t="shared" si="0"/>
        <v>12022.858319999999</v>
      </c>
      <c r="H265" s="3">
        <f t="shared" si="1"/>
        <v>0.29000000000087311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17454.849999999999</v>
      </c>
      <c r="D267" s="2">
        <f>'PR-RAS'!E271</f>
        <v>14043.14</v>
      </c>
      <c r="E267" s="2">
        <v>0</v>
      </c>
      <c r="F267" s="2">
        <v>0</v>
      </c>
      <c r="G267" s="3">
        <f t="shared" si="0"/>
        <v>12113.94058</v>
      </c>
      <c r="H267" s="3">
        <f t="shared" si="1"/>
        <v>0.29000000000087311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463.36</v>
      </c>
      <c r="D269" s="2">
        <f>'PR-RAS'!E273</f>
        <v>442.3</v>
      </c>
      <c r="E269" s="2">
        <v>0</v>
      </c>
      <c r="F269" s="2">
        <v>0</v>
      </c>
      <c r="G269" s="3">
        <f t="shared" si="0"/>
        <v>361.25328000000002</v>
      </c>
      <c r="H269" s="3">
        <f t="shared" si="1"/>
        <v>0.66000000000002501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463.36</v>
      </c>
      <c r="D270" s="2">
        <f>'PR-RAS'!E274</f>
        <v>442.3</v>
      </c>
      <c r="E270" s="2">
        <v>0</v>
      </c>
      <c r="F270" s="2">
        <v>0</v>
      </c>
      <c r="G270" s="3">
        <f t="shared" si="0"/>
        <v>362.60124000000002</v>
      </c>
      <c r="H270" s="3">
        <f t="shared" si="1"/>
        <v>0.66000000000002501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463.36</v>
      </c>
      <c r="D272" s="2">
        <f>'PR-RAS'!E276</f>
        <v>442.3</v>
      </c>
      <c r="E272" s="2">
        <v>0</v>
      </c>
      <c r="F272" s="2">
        <v>0</v>
      </c>
      <c r="G272" s="3">
        <f t="shared" si="0"/>
        <v>365.29716000000002</v>
      </c>
      <c r="H272" s="3">
        <f t="shared" si="1"/>
        <v>0.66000000000002501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1328494.8100000005</v>
      </c>
      <c r="D295" s="2">
        <f>'PR-RAS'!E299</f>
        <v>1465527.35</v>
      </c>
      <c r="E295" s="2">
        <v>0</v>
      </c>
      <c r="F295" s="2">
        <v>0</v>
      </c>
      <c r="G295" s="3">
        <f t="shared" si="12"/>
        <v>1252307.5559400001</v>
      </c>
      <c r="H295" s="3">
        <f t="shared" si="13"/>
        <v>0.53999999957159162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12413.930000000633</v>
      </c>
      <c r="D297" s="2">
        <f>'PR-RAS'!E301</f>
        <v>77828.15000000014</v>
      </c>
      <c r="E297" s="2">
        <v>0</v>
      </c>
      <c r="F297" s="2">
        <v>0</v>
      </c>
      <c r="G297" s="3">
        <f t="shared" si="12"/>
        <v>49748.788080000268</v>
      </c>
      <c r="H297" s="3">
        <f t="shared" si="13"/>
        <v>0.21999999950639904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9787.9599999999991</v>
      </c>
      <c r="D299" s="2">
        <f>'PR-RAS'!E303</f>
        <v>26522.080000000002</v>
      </c>
      <c r="E299" s="2">
        <v>0</v>
      </c>
      <c r="F299" s="2">
        <v>0</v>
      </c>
      <c r="G299" s="3">
        <f t="shared" si="12"/>
        <v>18723.97176</v>
      </c>
      <c r="H299" s="3">
        <f t="shared" si="13"/>
        <v>0.12000000000261934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7920.82</v>
      </c>
      <c r="D300" s="2">
        <f>'PR-RAS'!E304</f>
        <v>98065.76</v>
      </c>
      <c r="E300" s="2">
        <v>0</v>
      </c>
      <c r="F300" s="2">
        <v>0</v>
      </c>
      <c r="G300" s="3">
        <f t="shared" si="12"/>
        <v>61011.649659999995</v>
      </c>
      <c r="H300" s="3">
        <f t="shared" si="13"/>
        <v>0.42000000000552973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830</v>
      </c>
      <c r="D301" s="2">
        <f>'PR-RAS'!E305</f>
        <v>60</v>
      </c>
      <c r="E301" s="2">
        <v>0</v>
      </c>
      <c r="F301" s="2">
        <v>0</v>
      </c>
      <c r="G301" s="3">
        <f t="shared" si="12"/>
        <v>285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4320.1900000000005</v>
      </c>
      <c r="D355" s="2">
        <f>'PR-RAS'!E360</f>
        <v>5561.43</v>
      </c>
      <c r="E355" s="2">
        <v>0</v>
      </c>
      <c r="F355" s="2">
        <v>0</v>
      </c>
      <c r="G355" s="3">
        <f t="shared" si="12"/>
        <v>5466.8397000000004</v>
      </c>
      <c r="H355" s="3">
        <f t="shared" si="13"/>
        <v>0.62000000000080036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4320.1900000000005</v>
      </c>
      <c r="D368" s="2">
        <f>'PR-RAS'!E373</f>
        <v>5561.43</v>
      </c>
      <c r="E368" s="2">
        <v>0</v>
      </c>
      <c r="F368" s="2">
        <v>0</v>
      </c>
      <c r="G368" s="3">
        <f t="shared" si="12"/>
        <v>5667.5993500000004</v>
      </c>
      <c r="H368" s="3">
        <f t="shared" si="13"/>
        <v>0.62000000000080036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3261.5</v>
      </c>
      <c r="D374" s="2">
        <f>'PR-RAS'!E379</f>
        <v>0</v>
      </c>
      <c r="E374" s="2">
        <v>0</v>
      </c>
      <c r="F374" s="2">
        <v>0</v>
      </c>
      <c r="G374" s="3">
        <f t="shared" si="12"/>
        <v>1216.5395000000001</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3261.5</v>
      </c>
      <c r="D377" s="2">
        <f>'PR-RAS'!E382</f>
        <v>0</v>
      </c>
      <c r="E377" s="2">
        <v>0</v>
      </c>
      <c r="F377" s="2">
        <v>0</v>
      </c>
      <c r="G377" s="3">
        <f t="shared" si="12"/>
        <v>1226.3240000000001</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1058.69</v>
      </c>
      <c r="D388" s="2">
        <f>'PR-RAS'!E393</f>
        <v>5561.43</v>
      </c>
      <c r="E388" s="2">
        <v>0</v>
      </c>
      <c r="F388" s="2">
        <v>0</v>
      </c>
      <c r="G388" s="3">
        <f t="shared" si="12"/>
        <v>4714.2598500000004</v>
      </c>
      <c r="H388" s="3">
        <f t="shared" si="13"/>
        <v>0.74000000000023647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1058.69</v>
      </c>
      <c r="D389" s="2">
        <f>'PR-RAS'!E394</f>
        <v>5561.43</v>
      </c>
      <c r="E389" s="2">
        <v>0</v>
      </c>
      <c r="F389" s="2">
        <v>0</v>
      </c>
      <c r="G389" s="3">
        <f t="shared" si="12"/>
        <v>4726.4414000000006</v>
      </c>
      <c r="H389" s="3">
        <f t="shared" si="13"/>
        <v>0.74000000000023647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4320.1900000000005</v>
      </c>
      <c r="D413" s="2">
        <f>'PR-RAS'!E418</f>
        <v>5561.43</v>
      </c>
      <c r="E413" s="2">
        <v>0</v>
      </c>
      <c r="F413" s="2">
        <v>0</v>
      </c>
      <c r="G413" s="3">
        <f t="shared" si="12"/>
        <v>6362.5366000000004</v>
      </c>
      <c r="H413" s="3">
        <f t="shared" si="13"/>
        <v>0.62000000000080036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1316080.8799999999</v>
      </c>
      <c r="D417" s="2">
        <f>'PR-RAS'!E422</f>
        <v>1387699.2</v>
      </c>
      <c r="E417" s="2">
        <v>0</v>
      </c>
      <c r="F417" s="2">
        <v>0</v>
      </c>
      <c r="G417" s="3">
        <f t="shared" si="12"/>
        <v>1702055.3804799998</v>
      </c>
      <c r="H417" s="3">
        <f t="shared" si="13"/>
        <v>0.32000000006519258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1332815.0000000005</v>
      </c>
      <c r="D418" s="2">
        <f>'PR-RAS'!E423</f>
        <v>1471088.78</v>
      </c>
      <c r="E418" s="2">
        <v>0</v>
      </c>
      <c r="F418" s="2">
        <v>0</v>
      </c>
      <c r="G418" s="3">
        <f t="shared" si="12"/>
        <v>1782671.8975200001</v>
      </c>
      <c r="H418" s="3">
        <f t="shared" si="13"/>
        <v>0.22000000043772161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16734.120000000577</v>
      </c>
      <c r="D420" s="2">
        <f>'PR-RAS'!E425</f>
        <v>83389.580000000075</v>
      </c>
      <c r="E420" s="2">
        <v>0</v>
      </c>
      <c r="F420" s="2">
        <v>0</v>
      </c>
      <c r="G420" s="3">
        <f t="shared" si="12"/>
        <v>76892.064320000296</v>
      </c>
      <c r="H420" s="3">
        <f t="shared" si="13"/>
        <v>0.54000000050291419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9787.9599999999991</v>
      </c>
      <c r="D422" s="2">
        <f>'PR-RAS'!E427</f>
        <v>26522.080000000002</v>
      </c>
      <c r="E422" s="2">
        <v>0</v>
      </c>
      <c r="F422" s="2">
        <v>0</v>
      </c>
      <c r="G422" s="3">
        <f t="shared" si="12"/>
        <v>26452.322520000002</v>
      </c>
      <c r="H422" s="3">
        <f t="shared" si="13"/>
        <v>0.12000000000261934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7920.82</v>
      </c>
      <c r="D423" s="2">
        <f>'PR-RAS'!E428</f>
        <v>98065.76</v>
      </c>
      <c r="E423" s="2">
        <v>0</v>
      </c>
      <c r="F423" s="2">
        <v>0</v>
      </c>
      <c r="G423" s="3">
        <f t="shared" si="12"/>
        <v>86110.087480000002</v>
      </c>
      <c r="H423" s="3">
        <f t="shared" si="13"/>
        <v>0.42000000000552973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1316080.8799999999</v>
      </c>
      <c r="D637" s="2">
        <f>'PR-RAS'!E643</f>
        <v>1387699.2</v>
      </c>
      <c r="E637" s="2">
        <v>0</v>
      </c>
      <c r="F637" s="2">
        <v>0</v>
      </c>
      <c r="G637" s="3">
        <f t="shared" si="14"/>
        <v>2602180.8220799998</v>
      </c>
      <c r="H637" s="3">
        <f t="shared" si="15"/>
        <v>0.32000000006519258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1332815.0000000005</v>
      </c>
      <c r="D638" s="2">
        <f>'PR-RAS'!E644</f>
        <v>1471088.78</v>
      </c>
      <c r="E638" s="2">
        <v>0</v>
      </c>
      <c r="F638" s="2">
        <v>0</v>
      </c>
      <c r="G638" s="3">
        <f t="shared" si="14"/>
        <v>2723170.2607200006</v>
      </c>
      <c r="H638" s="3">
        <f t="shared" si="15"/>
        <v>0.22000000043772161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16734.120000000577</v>
      </c>
      <c r="D640" s="2">
        <f>'PR-RAS'!E646</f>
        <v>83389.580000000075</v>
      </c>
      <c r="E640" s="2">
        <v>0</v>
      </c>
      <c r="F640" s="2">
        <v>0</v>
      </c>
      <c r="G640" s="3">
        <f t="shared" si="14"/>
        <v>117264.98592000047</v>
      </c>
      <c r="H640" s="3">
        <f t="shared" si="15"/>
        <v>0.54000000050291419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9787.9599999999991</v>
      </c>
      <c r="D642" s="2">
        <f>'PR-RAS'!E648</f>
        <v>26522.080000000002</v>
      </c>
      <c r="E642" s="2">
        <v>0</v>
      </c>
      <c r="F642" s="2">
        <v>0</v>
      </c>
      <c r="G642" s="3">
        <f t="shared" si="14"/>
        <v>40275.388920000005</v>
      </c>
      <c r="H642" s="3">
        <f t="shared" si="15"/>
        <v>0.12000000000261934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26522.080000000577</v>
      </c>
      <c r="D644" s="2">
        <f>'PR-RAS'!E650</f>
        <v>109911.66000000008</v>
      </c>
      <c r="E644" s="2">
        <v>0</v>
      </c>
      <c r="F644" s="2">
        <v>0</v>
      </c>
      <c r="G644" s="3">
        <f t="shared" si="14"/>
        <v>158400.09220000048</v>
      </c>
      <c r="H644" s="3">
        <f t="shared" si="15"/>
        <v>0.42000000050029485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88785</v>
      </c>
      <c r="D645" s="2">
        <f>'PR-RAS'!E651</f>
        <v>0</v>
      </c>
      <c r="E645" s="2">
        <v>0</v>
      </c>
      <c r="F645" s="2">
        <v>0</v>
      </c>
      <c r="G645" s="3">
        <f t="shared" si="14"/>
        <v>57177.54</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2932.62</v>
      </c>
      <c r="D646" s="2">
        <f>'PR-RAS'!E653</f>
        <v>1090.76</v>
      </c>
      <c r="E646" s="2">
        <v>0</v>
      </c>
      <c r="F646" s="2">
        <v>0</v>
      </c>
      <c r="G646" s="3">
        <f t="shared" si="14"/>
        <v>3298.6202999999996</v>
      </c>
      <c r="H646" s="3">
        <f t="shared" si="15"/>
        <v>0.62000000000011823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5931.74</v>
      </c>
      <c r="D647" s="2">
        <f>'PR-RAS'!E654</f>
        <v>20267.990000000002</v>
      </c>
      <c r="E647" s="2">
        <v>0</v>
      </c>
      <c r="F647" s="2">
        <v>0</v>
      </c>
      <c r="G647" s="3">
        <f t="shared" si="14"/>
        <v>30018.147120000001</v>
      </c>
      <c r="H647" s="3">
        <f t="shared" si="15"/>
        <v>0.26999999999861757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7773.6</v>
      </c>
      <c r="D648" s="2">
        <f>'PR-RAS'!E655</f>
        <v>21358.75</v>
      </c>
      <c r="E648" s="2">
        <v>0</v>
      </c>
      <c r="F648" s="2">
        <v>0</v>
      </c>
      <c r="G648" s="3">
        <f t="shared" si="14"/>
        <v>32667.741699999999</v>
      </c>
      <c r="H648" s="3">
        <f t="shared" si="15"/>
        <v>0.6499999999996362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1090.7600000000002</v>
      </c>
      <c r="D649" s="2">
        <f>'PR-RAS'!E656</f>
        <v>0</v>
      </c>
      <c r="E649" s="2">
        <v>0</v>
      </c>
      <c r="F649" s="2">
        <v>0</v>
      </c>
      <c r="G649" s="3">
        <f t="shared" si="14"/>
        <v>706.81248000000016</v>
      </c>
      <c r="H649" s="3">
        <f t="shared" si="15"/>
        <v>0.23999999999978172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47</v>
      </c>
      <c r="E651" s="2">
        <v>0</v>
      </c>
      <c r="F651" s="2">
        <v>0</v>
      </c>
      <c r="G651" s="3">
        <f t="shared" si="14"/>
        <v>89.7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40</v>
      </c>
      <c r="E653" s="2">
        <v>0</v>
      </c>
      <c r="F653" s="2">
        <v>0</v>
      </c>
      <c r="G653" s="3">
        <f t="shared" si="14"/>
        <v>78.240000000000009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1105343.46</v>
      </c>
      <c r="D676" s="2">
        <f>'PR-RAS'!E683</f>
        <v>1151227.8400000001</v>
      </c>
      <c r="E676" s="2">
        <v>0</v>
      </c>
      <c r="F676" s="2">
        <v>0</v>
      </c>
      <c r="G676" s="3">
        <f t="shared" si="14"/>
        <v>2300264.4195000003</v>
      </c>
      <c r="H676" s="3">
        <f t="shared" si="15"/>
        <v>0.61999999987892807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1058.77</v>
      </c>
      <c r="D678" s="2">
        <f>'PR-RAS'!E685</f>
        <v>5487.42</v>
      </c>
      <c r="E678" s="2">
        <v>0</v>
      </c>
      <c r="F678" s="2">
        <v>0</v>
      </c>
      <c r="G678" s="3">
        <f t="shared" si="14"/>
        <v>8146.7539700000007</v>
      </c>
      <c r="H678" s="3">
        <f t="shared" si="15"/>
        <v>0.65000000000009095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17482.759999999998</v>
      </c>
      <c r="E695" s="2">
        <v>0</v>
      </c>
      <c r="F695" s="2">
        <v>0</v>
      </c>
      <c r="G695" s="3">
        <f t="shared" si="14"/>
        <v>24266.070879999996</v>
      </c>
      <c r="H695" s="3">
        <f t="shared" si="15"/>
        <v>0.24000000000160071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60175.95</v>
      </c>
      <c r="D717" s="2">
        <f>'PR-RAS'!E724</f>
        <v>57649.56</v>
      </c>
      <c r="E717" s="2">
        <v>0</v>
      </c>
      <c r="F717" s="2">
        <v>0</v>
      </c>
      <c r="G717" s="3">
        <f t="shared" si="14"/>
        <v>125640.15012000001</v>
      </c>
      <c r="H717" s="3">
        <f t="shared" si="15"/>
        <v>0.49000000000523869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2207.1999999999998</v>
      </c>
      <c r="E726" s="2">
        <v>0</v>
      </c>
      <c r="F726" s="2">
        <v>0</v>
      </c>
      <c r="G726" s="3">
        <f t="shared" si="14"/>
        <v>4800.66</v>
      </c>
      <c r="H726" s="3">
        <f t="shared" si="15"/>
        <v>0.3999999999996362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23119.759999999998</v>
      </c>
      <c r="D727" s="2">
        <f>'PR-RAS'!E734</f>
        <v>27389.599999999999</v>
      </c>
      <c r="E727" s="2">
        <v>0</v>
      </c>
      <c r="F727" s="2">
        <v>0</v>
      </c>
      <c r="G727" s="3">
        <f t="shared" si="14"/>
        <v>56554.644959999991</v>
      </c>
      <c r="H727" s="3">
        <f t="shared" si="15"/>
        <v>0.6400000000030559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2193.6</v>
      </c>
      <c r="D729" s="2">
        <f>'PR-RAS'!E736</f>
        <v>710.7</v>
      </c>
      <c r="E729" s="2">
        <v>0</v>
      </c>
      <c r="F729" s="2">
        <v>0</v>
      </c>
      <c r="G729" s="3">
        <f t="shared" si="14"/>
        <v>2631.72</v>
      </c>
      <c r="H729" s="3">
        <f t="shared" si="15"/>
        <v>0.70000000000004547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364.04</v>
      </c>
      <c r="D731" s="2">
        <f>'PR-RAS'!E738</f>
        <v>2288.25</v>
      </c>
      <c r="E731" s="2">
        <v>0</v>
      </c>
      <c r="F731" s="2">
        <v>0</v>
      </c>
      <c r="G731" s="3">
        <f t="shared" si="14"/>
        <v>3606.5942</v>
      </c>
      <c r="H731" s="3">
        <f t="shared" si="15"/>
        <v>0.29000000000002046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31.82</v>
      </c>
      <c r="D735" s="2">
        <f>'PR-RAS'!E742</f>
        <v>60</v>
      </c>
      <c r="E735" s="2">
        <v>0</v>
      </c>
      <c r="F735" s="2">
        <v>0</v>
      </c>
      <c r="G735" s="3">
        <f t="shared" si="14"/>
        <v>111.43588</v>
      </c>
      <c r="H735" s="3">
        <f t="shared" si="15"/>
        <v>0.17999999999999972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17454.849999999999</v>
      </c>
      <c r="D848" s="2">
        <f>'PR-RAS'!E855</f>
        <v>14043.14</v>
      </c>
      <c r="E848" s="2">
        <v>0</v>
      </c>
      <c r="F848" s="2">
        <v>0</v>
      </c>
      <c r="G848" s="3">
        <f t="shared" si="34"/>
        <v>38573.337109999993</v>
      </c>
      <c r="H848" s="3">
        <f t="shared" si="35"/>
        <v>0.29000000000087311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500029.58999999997</v>
      </c>
      <c r="D1011" s="7">
        <f>BILANCA!E6</f>
        <v>506960.55999999994</v>
      </c>
      <c r="E1011" s="7">
        <v>0</v>
      </c>
      <c r="F1011" s="7">
        <v>0</v>
      </c>
      <c r="G1011" s="8">
        <f t="shared" ref="G1011:G1306" si="38">B1011/1000*C1011+B1011/500*D1011</f>
        <v>1513.9507099999998</v>
      </c>
      <c r="H1011" s="8">
        <f t="shared" si="35"/>
        <v>0.85000000009313226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395335.73999999993</v>
      </c>
      <c r="D1012" s="2">
        <f>BILANCA!E7</f>
        <v>367784.81999999995</v>
      </c>
      <c r="E1012" s="2">
        <v>0</v>
      </c>
      <c r="F1012" s="2">
        <v>0</v>
      </c>
      <c r="G1012" s="3">
        <f t="shared" si="38"/>
        <v>2261.8107599999998</v>
      </c>
      <c r="H1012" s="3">
        <f t="shared" si="35"/>
        <v>0.44000000011874363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168349.86</v>
      </c>
      <c r="D1013" s="2">
        <f>BILANCA!E8</f>
        <v>168349.86</v>
      </c>
      <c r="E1013" s="2">
        <v>0</v>
      </c>
      <c r="F1013" s="2">
        <v>0</v>
      </c>
      <c r="G1013" s="3">
        <f t="shared" si="38"/>
        <v>1515.1487400000001</v>
      </c>
      <c r="H1013" s="3">
        <f t="shared" si="35"/>
        <v>0.28000000002793968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168349.86</v>
      </c>
      <c r="D1014" s="2">
        <f>BILANCA!E9</f>
        <v>168349.86</v>
      </c>
      <c r="E1014" s="2">
        <v>0</v>
      </c>
      <c r="F1014" s="2">
        <v>0</v>
      </c>
      <c r="G1014" s="3">
        <f t="shared" si="38"/>
        <v>2020.1983199999997</v>
      </c>
      <c r="H1014" s="3">
        <f t="shared" si="35"/>
        <v>0.28000000002793968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226985.87999999995</v>
      </c>
      <c r="D1017" s="2">
        <f>BILANCA!E12</f>
        <v>199434.95999999996</v>
      </c>
      <c r="E1017" s="2">
        <v>0</v>
      </c>
      <c r="F1017" s="2">
        <v>0</v>
      </c>
      <c r="G1017" s="3">
        <f t="shared" si="38"/>
        <v>4380.9905999999992</v>
      </c>
      <c r="H1017" s="3">
        <f t="shared" si="35"/>
        <v>0.16000000009080395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183014.26999999996</v>
      </c>
      <c r="D1018" s="2">
        <f>BILANCA!E13</f>
        <v>175950.39999999997</v>
      </c>
      <c r="E1018" s="2">
        <v>0</v>
      </c>
      <c r="F1018" s="2">
        <v>0</v>
      </c>
      <c r="G1018" s="3">
        <f t="shared" si="38"/>
        <v>4279.3205599999992</v>
      </c>
      <c r="H1018" s="3">
        <f t="shared" si="35"/>
        <v>0.66999999992549419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615855.32999999996</v>
      </c>
      <c r="D1020" s="2">
        <f>BILANCA!E15</f>
        <v>615855.32999999996</v>
      </c>
      <c r="E1020" s="2">
        <v>0</v>
      </c>
      <c r="F1020" s="2">
        <v>0</v>
      </c>
      <c r="G1020" s="3">
        <f t="shared" si="38"/>
        <v>18475.659899999999</v>
      </c>
      <c r="H1020" s="3">
        <f t="shared" si="35"/>
        <v>0.65999999991618097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432841.06</v>
      </c>
      <c r="D1023" s="2">
        <f>BILANCA!E18</f>
        <v>439904.93</v>
      </c>
      <c r="E1023" s="2">
        <v>0</v>
      </c>
      <c r="F1023" s="2">
        <v>0</v>
      </c>
      <c r="G1023" s="3">
        <f t="shared" si="38"/>
        <v>17064.461960000001</v>
      </c>
      <c r="H1023" s="3">
        <f t="shared" si="35"/>
        <v>0.13000000000465661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38765.51999999999</v>
      </c>
      <c r="D1024" s="2">
        <f>BILANCA!E19</f>
        <v>20636.049999999988</v>
      </c>
      <c r="E1024" s="2">
        <v>0</v>
      </c>
      <c r="F1024" s="2">
        <v>0</v>
      </c>
      <c r="G1024" s="3">
        <f t="shared" si="38"/>
        <v>1120.5266799999995</v>
      </c>
      <c r="H1024" s="3">
        <f t="shared" si="35"/>
        <v>0.52999999999883585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156744.76999999999</v>
      </c>
      <c r="D1025" s="2">
        <f>BILANCA!E20</f>
        <v>156744.76999999999</v>
      </c>
      <c r="E1025" s="2">
        <v>0</v>
      </c>
      <c r="F1025" s="2">
        <v>0</v>
      </c>
      <c r="G1025" s="3">
        <f t="shared" si="38"/>
        <v>7053.5146499999992</v>
      </c>
      <c r="H1025" s="3">
        <f t="shared" si="35"/>
        <v>0.46000000002095476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199.42</v>
      </c>
      <c r="D1026" s="2">
        <f>BILANCA!E21</f>
        <v>199.42</v>
      </c>
      <c r="E1026" s="2">
        <v>0</v>
      </c>
      <c r="F1026" s="2">
        <v>0</v>
      </c>
      <c r="G1026" s="3">
        <f t="shared" si="38"/>
        <v>9.5721600000000002</v>
      </c>
      <c r="H1026" s="3">
        <f t="shared" si="35"/>
        <v>0.83999999999997499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8019.46</v>
      </c>
      <c r="D1027" s="2">
        <f>BILANCA!E22</f>
        <v>8019.46</v>
      </c>
      <c r="E1027" s="2">
        <v>0</v>
      </c>
      <c r="F1027" s="2">
        <v>0</v>
      </c>
      <c r="G1027" s="3">
        <f t="shared" si="38"/>
        <v>408.99246000000005</v>
      </c>
      <c r="H1027" s="3">
        <f t="shared" si="35"/>
        <v>0.92000000000007276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25.75</v>
      </c>
      <c r="D1028" s="2">
        <f>BILANCA!E23</f>
        <v>25.75</v>
      </c>
      <c r="E1028" s="2">
        <v>0</v>
      </c>
      <c r="F1028" s="2">
        <v>0</v>
      </c>
      <c r="G1028" s="3">
        <f t="shared" si="38"/>
        <v>1.3904999999999998</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1995.01</v>
      </c>
      <c r="D1029" s="2">
        <f>BILANCA!E24</f>
        <v>1995.01</v>
      </c>
      <c r="E1029" s="2">
        <v>0</v>
      </c>
      <c r="F1029" s="2">
        <v>0</v>
      </c>
      <c r="G1029" s="3">
        <f t="shared" si="38"/>
        <v>113.71556999999999</v>
      </c>
      <c r="H1029" s="3">
        <f t="shared" si="35"/>
        <v>1.999999999998181E-2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4810.62</v>
      </c>
      <c r="D1030" s="2">
        <f>BILANCA!E25</f>
        <v>4810.62</v>
      </c>
      <c r="E1030" s="2">
        <v>0</v>
      </c>
      <c r="F1030" s="2">
        <v>0</v>
      </c>
      <c r="G1030" s="3">
        <f t="shared" si="38"/>
        <v>288.63720000000001</v>
      </c>
      <c r="H1030" s="3">
        <f t="shared" si="35"/>
        <v>0.76000000000021828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77322.41</v>
      </c>
      <c r="D1031" s="2">
        <f>BILANCA!E26</f>
        <v>77322.41</v>
      </c>
      <c r="E1031" s="2">
        <v>0</v>
      </c>
      <c r="F1031" s="2">
        <v>0</v>
      </c>
      <c r="G1031" s="3">
        <f t="shared" si="38"/>
        <v>4871.3118300000006</v>
      </c>
      <c r="H1031" s="3">
        <f t="shared" si="35"/>
        <v>0.82000000000698492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210351.92</v>
      </c>
      <c r="D1033" s="2">
        <f>BILANCA!E28</f>
        <v>228481.39</v>
      </c>
      <c r="E1033" s="2">
        <v>0</v>
      </c>
      <c r="F1033" s="2">
        <v>0</v>
      </c>
      <c r="G1033" s="3">
        <f t="shared" si="38"/>
        <v>15348.2381</v>
      </c>
      <c r="H1033" s="3">
        <f t="shared" si="35"/>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5206.0900000000038</v>
      </c>
      <c r="D1040" s="2">
        <f>BILANCA!E35</f>
        <v>2848.5099999999948</v>
      </c>
      <c r="E1040" s="2">
        <v>0</v>
      </c>
      <c r="F1040" s="2">
        <v>0</v>
      </c>
      <c r="G1040" s="3">
        <f t="shared" si="38"/>
        <v>327.09329999999977</v>
      </c>
      <c r="H1040" s="3">
        <f t="shared" si="35"/>
        <v>0.58000000000902219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41313.29</v>
      </c>
      <c r="D1041" s="2">
        <f>BILANCA!E36</f>
        <v>41732.74</v>
      </c>
      <c r="E1041" s="2">
        <v>0</v>
      </c>
      <c r="F1041" s="2">
        <v>0</v>
      </c>
      <c r="G1041" s="3">
        <f t="shared" si="38"/>
        <v>3868.1418699999995</v>
      </c>
      <c r="H1041" s="3">
        <f t="shared" si="35"/>
        <v>0.55000000000291038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36107.199999999997</v>
      </c>
      <c r="D1045" s="2">
        <f>BILANCA!E40</f>
        <v>38884.230000000003</v>
      </c>
      <c r="E1045" s="2">
        <v>0</v>
      </c>
      <c r="F1045" s="2">
        <v>0</v>
      </c>
      <c r="G1045" s="3">
        <f t="shared" si="38"/>
        <v>3985.6481000000003</v>
      </c>
      <c r="H1045" s="3">
        <f t="shared" si="35"/>
        <v>0.43000000000029104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27540.55</v>
      </c>
      <c r="D1059" s="2">
        <f>BILANCA!E54</f>
        <v>28055.05</v>
      </c>
      <c r="E1059" s="2">
        <v>0</v>
      </c>
      <c r="F1059" s="2">
        <v>0</v>
      </c>
      <c r="G1059" s="3">
        <f t="shared" si="38"/>
        <v>4098.8818499999998</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27540.55</v>
      </c>
      <c r="D1060" s="2">
        <f>BILANCA!E55</f>
        <v>28055.05</v>
      </c>
      <c r="E1060" s="2">
        <v>0</v>
      </c>
      <c r="F1060" s="2">
        <v>0</v>
      </c>
      <c r="G1060" s="3">
        <f t="shared" si="38"/>
        <v>4182.5325000000003</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104693.85</v>
      </c>
      <c r="D1074" s="2">
        <f>BILANCA!E69</f>
        <v>139175.74</v>
      </c>
      <c r="E1074" s="2">
        <v>0</v>
      </c>
      <c r="F1074" s="2">
        <v>0</v>
      </c>
      <c r="G1074" s="3">
        <f t="shared" si="38"/>
        <v>24514.901119999999</v>
      </c>
      <c r="H1074" s="3">
        <f t="shared" si="35"/>
        <v>0.41000000000349246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1090.76</v>
      </c>
      <c r="D1075" s="2">
        <f>BILANCA!E70</f>
        <v>0</v>
      </c>
      <c r="E1075" s="2">
        <v>0</v>
      </c>
      <c r="F1075" s="2">
        <v>0</v>
      </c>
      <c r="G1075" s="3">
        <f t="shared" si="38"/>
        <v>70.8994</v>
      </c>
      <c r="H1075" s="3">
        <f t="shared" si="35"/>
        <v>0.24000000000000909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812.22</v>
      </c>
      <c r="D1076" s="2">
        <f>BILANCA!E71</f>
        <v>0</v>
      </c>
      <c r="E1076" s="2">
        <v>0</v>
      </c>
      <c r="F1076" s="2">
        <v>0</v>
      </c>
      <c r="G1076" s="3">
        <f t="shared" si="38"/>
        <v>53.606520000000003</v>
      </c>
      <c r="H1076" s="3">
        <f t="shared" si="35"/>
        <v>0.22000000000002728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812.22</v>
      </c>
      <c r="D1078" s="2">
        <f>BILANCA!E73</f>
        <v>0</v>
      </c>
      <c r="E1078" s="2">
        <v>0</v>
      </c>
      <c r="F1078" s="2">
        <v>0</v>
      </c>
      <c r="G1078" s="3">
        <f t="shared" si="38"/>
        <v>55.230960000000003</v>
      </c>
      <c r="H1078" s="3">
        <f t="shared" si="35"/>
        <v>0.22000000000002728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278.54000000000002</v>
      </c>
      <c r="D1085" s="2">
        <f>BILANCA!E80</f>
        <v>0</v>
      </c>
      <c r="E1085" s="2">
        <v>0</v>
      </c>
      <c r="F1085" s="2">
        <v>0</v>
      </c>
      <c r="G1085" s="3">
        <f t="shared" si="38"/>
        <v>20.890499999999999</v>
      </c>
      <c r="H1085" s="3">
        <f t="shared" si="35"/>
        <v>0.45999999999997954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3460.35</v>
      </c>
      <c r="D1087" s="2">
        <f>BILANCA!E82</f>
        <v>11923.26</v>
      </c>
      <c r="E1087" s="2">
        <v>0</v>
      </c>
      <c r="F1087" s="2">
        <v>0</v>
      </c>
      <c r="G1087" s="3">
        <f t="shared" si="38"/>
        <v>2102.6289900000002</v>
      </c>
      <c r="H1087" s="3">
        <f t="shared" si="35"/>
        <v>0.61000000000012733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3460.35</v>
      </c>
      <c r="D1092" s="2">
        <f>BILANCA!E87</f>
        <v>11923.26</v>
      </c>
      <c r="E1092" s="2">
        <v>0</v>
      </c>
      <c r="F1092" s="2">
        <v>0</v>
      </c>
      <c r="G1092" s="3">
        <f t="shared" si="38"/>
        <v>2239.1633400000001</v>
      </c>
      <c r="H1092" s="3">
        <f t="shared" si="35"/>
        <v>0.61000000000012733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29.33</v>
      </c>
      <c r="D1140" s="2">
        <f>BILANCA!E135</f>
        <v>29.33</v>
      </c>
      <c r="E1140" s="2">
        <v>0</v>
      </c>
      <c r="F1140" s="2">
        <v>0</v>
      </c>
      <c r="G1140" s="3">
        <f t="shared" si="38"/>
        <v>11.438700000000001</v>
      </c>
      <c r="H1140" s="3">
        <f t="shared" si="41"/>
        <v>0.65999999999999659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29.33</v>
      </c>
      <c r="D1141" s="2">
        <f>BILANCA!E136</f>
        <v>29.33</v>
      </c>
      <c r="E1141" s="2">
        <v>0</v>
      </c>
      <c r="F1141" s="2">
        <v>0</v>
      </c>
      <c r="G1141" s="3">
        <f t="shared" si="38"/>
        <v>11.526689999999999</v>
      </c>
      <c r="H1141" s="3">
        <f t="shared" si="41"/>
        <v>0.65999999999999659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29.33</v>
      </c>
      <c r="D1142" s="2">
        <f>BILANCA!E137</f>
        <v>29.33</v>
      </c>
      <c r="E1142" s="2">
        <v>0</v>
      </c>
      <c r="F1142" s="2">
        <v>0</v>
      </c>
      <c r="G1142" s="3">
        <f t="shared" si="38"/>
        <v>11.61468</v>
      </c>
      <c r="H1142" s="3">
        <f t="shared" si="41"/>
        <v>0.65999999999999659</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11328.41</v>
      </c>
      <c r="D1152" s="2">
        <f>BILANCA!E147</f>
        <v>127223.15</v>
      </c>
      <c r="E1152" s="2">
        <v>0</v>
      </c>
      <c r="F1152" s="2">
        <v>0</v>
      </c>
      <c r="G1152" s="3">
        <f t="shared" si="38"/>
        <v>37740.008819999995</v>
      </c>
      <c r="H1152" s="3">
        <f t="shared" si="41"/>
        <v>0.55999999999403371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90681.48</v>
      </c>
      <c r="E1155" s="2">
        <v>0</v>
      </c>
      <c r="F1155" s="2">
        <v>0</v>
      </c>
      <c r="G1155" s="3">
        <f t="shared" si="38"/>
        <v>26297.629199999996</v>
      </c>
      <c r="H1155" s="3">
        <f t="shared" si="41"/>
        <v>0.47999999999592546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90681.48</v>
      </c>
      <c r="E1161" s="2">
        <v>0</v>
      </c>
      <c r="F1161" s="2">
        <v>0</v>
      </c>
      <c r="G1161" s="3">
        <f t="shared" si="38"/>
        <v>27385.806959999998</v>
      </c>
      <c r="H1161" s="3">
        <f t="shared" si="41"/>
        <v>0.47999999999592546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7090.82</v>
      </c>
      <c r="D1165" s="2">
        <f>BILANCA!E160</f>
        <v>7324.28</v>
      </c>
      <c r="E1165" s="2">
        <v>0</v>
      </c>
      <c r="F1165" s="2">
        <v>0</v>
      </c>
      <c r="G1165" s="3">
        <f t="shared" si="38"/>
        <v>3369.6039000000001</v>
      </c>
      <c r="H1165" s="3">
        <f t="shared" si="41"/>
        <v>0.46000000000003638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830</v>
      </c>
      <c r="D1166" s="2">
        <f>BILANCA!E161</f>
        <v>60</v>
      </c>
      <c r="E1166" s="2">
        <v>0</v>
      </c>
      <c r="F1166" s="2">
        <v>0</v>
      </c>
      <c r="G1166" s="3">
        <f t="shared" si="38"/>
        <v>148.19999999999999</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3407.59</v>
      </c>
      <c r="D1167" s="2">
        <f>BILANCA!E162</f>
        <v>29157.39</v>
      </c>
      <c r="E1167" s="2">
        <v>0</v>
      </c>
      <c r="F1167" s="2">
        <v>0</v>
      </c>
      <c r="G1167" s="3">
        <f t="shared" si="38"/>
        <v>9690.4120899999998</v>
      </c>
      <c r="H1167" s="3">
        <f t="shared" si="41"/>
        <v>0.7999999999992724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88785</v>
      </c>
      <c r="D1176" s="2">
        <f>BILANCA!E171</f>
        <v>0</v>
      </c>
      <c r="E1176" s="2">
        <v>0</v>
      </c>
      <c r="F1176" s="2">
        <v>0</v>
      </c>
      <c r="G1176" s="3">
        <f t="shared" si="38"/>
        <v>14738.310000000001</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88785</v>
      </c>
      <c r="D1179" s="2">
        <f>BILANCA!E174</f>
        <v>0</v>
      </c>
      <c r="E1179" s="2">
        <v>0</v>
      </c>
      <c r="F1179" s="2">
        <v>0</v>
      </c>
      <c r="G1179" s="3">
        <f t="shared" si="38"/>
        <v>15004.665000000001</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500029.59</v>
      </c>
      <c r="D1180" s="2">
        <f>BILANCA!E176</f>
        <v>506960.55999999994</v>
      </c>
      <c r="E1180" s="2">
        <v>0</v>
      </c>
      <c r="F1180" s="2">
        <v>0</v>
      </c>
      <c r="G1180" s="3">
        <f t="shared" si="38"/>
        <v>257371.6207</v>
      </c>
      <c r="H1180" s="3">
        <f t="shared" si="41"/>
        <v>0.8500000000349246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123295.11</v>
      </c>
      <c r="D1181" s="2">
        <f>BILANCA!E177</f>
        <v>151021.63999999998</v>
      </c>
      <c r="E1181" s="2">
        <v>0</v>
      </c>
      <c r="F1181" s="2">
        <v>0</v>
      </c>
      <c r="G1181" s="3">
        <f t="shared" si="38"/>
        <v>72732.864690000002</v>
      </c>
      <c r="H1181" s="3">
        <f t="shared" si="41"/>
        <v>0.47000000001571607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123295.11</v>
      </c>
      <c r="D1182" s="2">
        <f>BILANCA!E178</f>
        <v>121208.48</v>
      </c>
      <c r="E1182" s="2">
        <v>0</v>
      </c>
      <c r="F1182" s="2">
        <v>0</v>
      </c>
      <c r="G1182" s="3">
        <f t="shared" si="38"/>
        <v>62902.476039999994</v>
      </c>
      <c r="H1182" s="3">
        <f t="shared" si="41"/>
        <v>0.58999999999650754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99582.16</v>
      </c>
      <c r="D1183" s="2">
        <f>BILANCA!E179</f>
        <v>103023.75</v>
      </c>
      <c r="E1183" s="2">
        <v>0</v>
      </c>
      <c r="F1183" s="2">
        <v>0</v>
      </c>
      <c r="G1183" s="3">
        <f t="shared" si="38"/>
        <v>52873.93118</v>
      </c>
      <c r="H1183" s="3">
        <f t="shared" si="41"/>
        <v>0.41000000000349246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14837.86</v>
      </c>
      <c r="D1184" s="2">
        <f>BILANCA!E180</f>
        <v>17527.009999999998</v>
      </c>
      <c r="E1184" s="2">
        <v>0</v>
      </c>
      <c r="F1184" s="2">
        <v>0</v>
      </c>
      <c r="G1184" s="3">
        <f t="shared" si="38"/>
        <v>8681.1871199999987</v>
      </c>
      <c r="H1184" s="3">
        <f t="shared" si="41"/>
        <v>0.14999999999781721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25.54</v>
      </c>
      <c r="D1185" s="2">
        <f>BILANCA!E181</f>
        <v>0</v>
      </c>
      <c r="E1185" s="2">
        <v>0</v>
      </c>
      <c r="F1185" s="2">
        <v>0</v>
      </c>
      <c r="G1185" s="3">
        <f t="shared" si="38"/>
        <v>4.4694999999999991</v>
      </c>
      <c r="H1185" s="3">
        <f t="shared" si="41"/>
        <v>0.46000000000000085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25.54</v>
      </c>
      <c r="D1188" s="2">
        <f>BILANCA!E184</f>
        <v>0</v>
      </c>
      <c r="E1188" s="2">
        <v>0</v>
      </c>
      <c r="F1188" s="2">
        <v>0</v>
      </c>
      <c r="G1188" s="3">
        <f t="shared" si="38"/>
        <v>4.5461199999999993</v>
      </c>
      <c r="H1188" s="3">
        <f t="shared" si="41"/>
        <v>0.46000000000000085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657.72</v>
      </c>
      <c r="E1198" s="2">
        <v>0</v>
      </c>
      <c r="F1198" s="2">
        <v>0</v>
      </c>
      <c r="G1198" s="3">
        <f t="shared" si="38"/>
        <v>247.30272000000002</v>
      </c>
      <c r="H1198" s="3">
        <f t="shared" si="41"/>
        <v>0.27999999999997272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8849.5499999999993</v>
      </c>
      <c r="D1200" s="2">
        <f>BILANCA!E196</f>
        <v>0</v>
      </c>
      <c r="E1200" s="2">
        <v>0</v>
      </c>
      <c r="F1200" s="2">
        <v>0</v>
      </c>
      <c r="G1200" s="3">
        <f t="shared" si="38"/>
        <v>1681.4144999999999</v>
      </c>
      <c r="H1200" s="3">
        <f t="shared" si="41"/>
        <v>0.4500000000007276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427.06</v>
      </c>
      <c r="E1201" s="2">
        <v>0</v>
      </c>
      <c r="F1201" s="2">
        <v>0</v>
      </c>
      <c r="G1201" s="3">
        <f t="shared" si="38"/>
        <v>163.13692</v>
      </c>
      <c r="H1201" s="3">
        <f t="shared" si="41"/>
        <v>6.0000000000002274E-2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427.06</v>
      </c>
      <c r="E1203" s="2">
        <v>0</v>
      </c>
      <c r="F1203" s="2">
        <v>0</v>
      </c>
      <c r="G1203" s="3">
        <f t="shared" si="44"/>
        <v>164.84515999999999</v>
      </c>
      <c r="H1203" s="3">
        <f t="shared" si="45"/>
        <v>6.0000000000002274E-2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29386.1</v>
      </c>
      <c r="E1251" s="2">
        <v>0</v>
      </c>
      <c r="F1251" s="2">
        <v>0</v>
      </c>
      <c r="G1251" s="3">
        <f>B1251/1000*C1251+B1251/500*D1251</f>
        <v>14164.100199999999</v>
      </c>
      <c r="H1251" s="3">
        <f>ABS(C1251-ROUND(C1251,0))+ABS(D1251-ROUND(D1251,0))</f>
        <v>9.9999999998544808E-2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376734.48000000004</v>
      </c>
      <c r="D1255" s="2">
        <f>BILANCA!E251</f>
        <v>355938.92</v>
      </c>
      <c r="E1255" s="2">
        <v>0</v>
      </c>
      <c r="F1255" s="2">
        <v>0</v>
      </c>
      <c r="G1255" s="3">
        <f t="shared" si="38"/>
        <v>266710.0184</v>
      </c>
      <c r="H1255" s="3">
        <f t="shared" si="41"/>
        <v>0.56000000005587935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395335.74</v>
      </c>
      <c r="D1256" s="2">
        <f>BILANCA!E252</f>
        <v>367784.82</v>
      </c>
      <c r="E1256" s="2">
        <v>0</v>
      </c>
      <c r="F1256" s="2">
        <v>0</v>
      </c>
      <c r="G1256" s="3">
        <f t="shared" si="38"/>
        <v>278202.72347999999</v>
      </c>
      <c r="H1256" s="3">
        <f t="shared" si="41"/>
        <v>0.44000000000232831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395335.74</v>
      </c>
      <c r="D1257" s="2">
        <f>BILANCA!E253</f>
        <v>367784.82</v>
      </c>
      <c r="E1257" s="2">
        <v>0</v>
      </c>
      <c r="F1257" s="2">
        <v>0</v>
      </c>
      <c r="G1257" s="3">
        <f t="shared" si="38"/>
        <v>279333.62886</v>
      </c>
      <c r="H1257" s="3">
        <f t="shared" si="41"/>
        <v>0.44000000000232831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-26522.079999999987</v>
      </c>
      <c r="D1259" s="2">
        <f>BILANCA!E255</f>
        <v>-109911.66</v>
      </c>
      <c r="E1259" s="2">
        <v>0</v>
      </c>
      <c r="F1259" s="2">
        <v>0</v>
      </c>
      <c r="G1259" s="3">
        <f t="shared" si="38"/>
        <v>-61340.004599999993</v>
      </c>
      <c r="H1259" s="3">
        <f t="shared" si="41"/>
        <v>0.41999999998370185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144262.92000000001</v>
      </c>
      <c r="D1260" s="2">
        <f>BILANCA!E256</f>
        <v>139940.35999999999</v>
      </c>
      <c r="E1260" s="2">
        <v>0</v>
      </c>
      <c r="F1260" s="2">
        <v>0</v>
      </c>
      <c r="G1260" s="3">
        <f t="shared" si="38"/>
        <v>106035.91</v>
      </c>
      <c r="H1260" s="3">
        <f t="shared" si="41"/>
        <v>0.43999999997322448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144262.92000000001</v>
      </c>
      <c r="D1261" s="2">
        <f>BILANCA!E257</f>
        <v>139940.35999999999</v>
      </c>
      <c r="E1261" s="2">
        <v>0</v>
      </c>
      <c r="F1261" s="2">
        <v>0</v>
      </c>
      <c r="G1261" s="3">
        <f t="shared" si="38"/>
        <v>106460.05364</v>
      </c>
      <c r="H1261" s="3">
        <f t="shared" si="41"/>
        <v>0.43999999997322448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170785</v>
      </c>
      <c r="D1264" s="2">
        <f>BILANCA!E260</f>
        <v>249852.02</v>
      </c>
      <c r="E1264" s="2">
        <v>0</v>
      </c>
      <c r="F1264" s="2">
        <v>0</v>
      </c>
      <c r="G1264" s="3">
        <f t="shared" si="38"/>
        <v>170304.21616000001</v>
      </c>
      <c r="H1264" s="3">
        <f t="shared" si="41"/>
        <v>1.9999999989522621E-2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170785</v>
      </c>
      <c r="D1266" s="2">
        <f>BILANCA!E262</f>
        <v>249852.02</v>
      </c>
      <c r="E1266" s="2">
        <v>0</v>
      </c>
      <c r="F1266" s="2">
        <v>0</v>
      </c>
      <c r="G1266" s="3">
        <f t="shared" si="38"/>
        <v>171645.19423999998</v>
      </c>
      <c r="H1266" s="3">
        <f t="shared" si="41"/>
        <v>1.9999999989522621E-2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7920.82</v>
      </c>
      <c r="D1278" s="2">
        <f>BILANCA!E274</f>
        <v>98065.76</v>
      </c>
      <c r="E1278" s="2">
        <v>0</v>
      </c>
      <c r="F1278" s="2">
        <v>0</v>
      </c>
      <c r="G1278" s="3">
        <f t="shared" si="38"/>
        <v>54686.027119999999</v>
      </c>
      <c r="H1278" s="3">
        <f t="shared" si="41"/>
        <v>0.42000000000552973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90681.48</v>
      </c>
      <c r="E1281" s="2">
        <v>0</v>
      </c>
      <c r="F1281" s="2">
        <v>0</v>
      </c>
      <c r="G1281" s="3">
        <f t="shared" si="48"/>
        <v>49149.362160000004</v>
      </c>
      <c r="H1281" s="3">
        <f t="shared" si="49"/>
        <v>0.47999999999592546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90681.48</v>
      </c>
      <c r="E1287" s="2">
        <v>0</v>
      </c>
      <c r="F1287" s="2">
        <v>0</v>
      </c>
      <c r="G1287" s="3">
        <f t="shared" si="48"/>
        <v>50237.539920000003</v>
      </c>
      <c r="H1287" s="3">
        <f t="shared" si="49"/>
        <v>0.47999999999592546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7090.82</v>
      </c>
      <c r="D1291" s="2">
        <f>BILANCA!E287</f>
        <v>7324.28</v>
      </c>
      <c r="E1291" s="2">
        <v>0</v>
      </c>
      <c r="F1291" s="2">
        <v>0</v>
      </c>
      <c r="G1291" s="3">
        <f t="shared" si="48"/>
        <v>6108.7657799999997</v>
      </c>
      <c r="H1291" s="3">
        <f t="shared" si="49"/>
        <v>0.46000000000003638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830</v>
      </c>
      <c r="D1292" s="2">
        <f>BILANCA!E288</f>
        <v>60</v>
      </c>
      <c r="E1292" s="2">
        <v>0</v>
      </c>
      <c r="F1292" s="2">
        <v>0</v>
      </c>
      <c r="G1292" s="3">
        <f t="shared" si="48"/>
        <v>267.89999999999998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1953.54</v>
      </c>
      <c r="D1305" s="2">
        <f>BILANCA!E302</f>
        <v>127223.15</v>
      </c>
      <c r="E1305" s="2">
        <v>0</v>
      </c>
      <c r="F1305" s="2">
        <v>0</v>
      </c>
      <c r="G1305" s="3">
        <f t="shared" si="38"/>
        <v>75637.952799999985</v>
      </c>
      <c r="H1305" s="3">
        <f t="shared" si="41"/>
        <v>0.60999999999421561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9374.8700000000008</v>
      </c>
      <c r="D1306" s="2">
        <f>BILANCA!E303</f>
        <v>0</v>
      </c>
      <c r="E1306" s="2">
        <v>0</v>
      </c>
      <c r="F1306" s="2">
        <v>0</v>
      </c>
      <c r="G1306" s="3">
        <f t="shared" si="38"/>
        <v>2774.9615200000003</v>
      </c>
      <c r="H1306" s="3">
        <f t="shared" si="41"/>
        <v>0.12999999999919964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3460.35</v>
      </c>
      <c r="D1311" s="2">
        <f>BILANCA!E308</f>
        <v>11923.26</v>
      </c>
      <c r="E1311" s="2">
        <v>0</v>
      </c>
      <c r="F1311" s="2">
        <v>0</v>
      </c>
      <c r="G1311" s="3">
        <f t="shared" si="52"/>
        <v>8219.36787</v>
      </c>
      <c r="H1311" s="3">
        <f t="shared" si="41"/>
        <v>0.61000000000012733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3407.59</v>
      </c>
      <c r="D1338" s="2">
        <f>BILANCA!E335</f>
        <v>29157.39</v>
      </c>
      <c r="E1338" s="2">
        <v>0</v>
      </c>
      <c r="F1338" s="2">
        <v>0</v>
      </c>
      <c r="G1338" s="3">
        <f t="shared" si="52"/>
        <v>20244.93736</v>
      </c>
      <c r="H1338" s="3">
        <f t="shared" si="41"/>
        <v>0.7999999999992724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1306.6400000000001</v>
      </c>
      <c r="D1339" s="2">
        <f>BILANCA!E336</f>
        <v>5081.74</v>
      </c>
      <c r="E1339" s="2">
        <v>0</v>
      </c>
      <c r="F1339" s="2">
        <v>0</v>
      </c>
      <c r="G1339" s="3">
        <f t="shared" si="52"/>
        <v>3773.66948</v>
      </c>
      <c r="H1339" s="3">
        <f t="shared" si="41"/>
        <v>0.62000000000011823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121988.47</v>
      </c>
      <c r="D1340" s="2">
        <f>BILANCA!E337</f>
        <v>116126.74</v>
      </c>
      <c r="E1340" s="2">
        <v>0</v>
      </c>
      <c r="F1340" s="2">
        <v>0</v>
      </c>
      <c r="G1340" s="3">
        <f t="shared" si="52"/>
        <v>116899.84350000002</v>
      </c>
      <c r="H1340" s="3">
        <f t="shared" si="41"/>
        <v>0.72999999999592546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397.09</v>
      </c>
      <c r="E1341" s="2">
        <v>0</v>
      </c>
      <c r="F1341" s="2">
        <v>0</v>
      </c>
      <c r="G1341" s="3">
        <f t="shared" si="52"/>
        <v>262.87358</v>
      </c>
      <c r="H1341" s="3">
        <f t="shared" si="41"/>
        <v>8.9999999999974989E-2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29.97</v>
      </c>
      <c r="E1342" s="2">
        <v>0</v>
      </c>
      <c r="F1342" s="2">
        <v>0</v>
      </c>
      <c r="G1342" s="3">
        <f t="shared" si="52"/>
        <v>19.900079999999999</v>
      </c>
      <c r="H1342" s="3">
        <f t="shared" si="41"/>
        <v>3.0000000000001137E-2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1087</v>
      </c>
      <c r="E1368" s="2">
        <v>0</v>
      </c>
      <c r="F1368" s="2">
        <v>0</v>
      </c>
      <c r="G1368" s="3">
        <f t="shared" si="57"/>
        <v>778.29199999999992</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17589.189999999999</v>
      </c>
      <c r="E1374" s="2">
        <v>0</v>
      </c>
      <c r="F1374" s="2">
        <v>0</v>
      </c>
      <c r="G1374" s="3">
        <f t="shared" si="59"/>
        <v>12804.930319999999</v>
      </c>
      <c r="H1374" s="3">
        <f t="shared" si="60"/>
        <v>0.18999999999869033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10709.91</v>
      </c>
      <c r="E1383" s="2">
        <v>0</v>
      </c>
      <c r="F1383" s="2">
        <v>0</v>
      </c>
      <c r="G1383" s="3">
        <f t="shared" si="59"/>
        <v>7989.5928599999997</v>
      </c>
      <c r="H1383" s="3">
        <f t="shared" si="60"/>
        <v>9.0000000000145519E-2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1332815</v>
      </c>
      <c r="D1510" s="2">
        <f>'RAS-funkcijski'!E114</f>
        <v>1471088.7799999998</v>
      </c>
      <c r="E1510" s="2">
        <v>0</v>
      </c>
      <c r="F1510" s="2">
        <v>0</v>
      </c>
      <c r="G1510" s="3">
        <f t="shared" si="52"/>
        <v>470249.18159999989</v>
      </c>
      <c r="H1510" s="3">
        <f t="shared" si="63"/>
        <v>0.22000000020489097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1251021.08</v>
      </c>
      <c r="D1511" s="2">
        <f>'RAS-funkcijski'!E115</f>
        <v>1401869.88</v>
      </c>
      <c r="E1511" s="2">
        <v>0</v>
      </c>
      <c r="F1511" s="2">
        <v>0</v>
      </c>
      <c r="G1511" s="3">
        <f t="shared" si="52"/>
        <v>450078.45323999994</v>
      </c>
      <c r="H1511" s="3">
        <f t="shared" si="63"/>
        <v>0.20000000018626451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1251021.08</v>
      </c>
      <c r="D1513" s="2">
        <f>'RAS-funkcijski'!E117</f>
        <v>1401869.88</v>
      </c>
      <c r="E1513" s="2">
        <v>0</v>
      </c>
      <c r="F1513" s="2">
        <v>0</v>
      </c>
      <c r="G1513" s="3">
        <f t="shared" si="52"/>
        <v>458187.97492000007</v>
      </c>
      <c r="H1513" s="3">
        <f t="shared" si="63"/>
        <v>0.20000000018626451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81793.919999999998</v>
      </c>
      <c r="D1522" s="2">
        <f>'RAS-funkcijski'!E126</f>
        <v>69218.899999999994</v>
      </c>
      <c r="E1522" s="2">
        <v>0</v>
      </c>
      <c r="F1522" s="2">
        <v>0</v>
      </c>
      <c r="G1522" s="3">
        <f t="shared" si="52"/>
        <v>26868.269840000001</v>
      </c>
      <c r="H1522" s="3">
        <f t="shared" si="63"/>
        <v>0.180000000007567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1332815</v>
      </c>
      <c r="D1537" s="14">
        <f>'RAS-funkcijski'!E141</f>
        <v>1471088.7799999998</v>
      </c>
      <c r="E1537" s="14">
        <v>0</v>
      </c>
      <c r="F1537" s="14">
        <v>0</v>
      </c>
      <c r="G1537" s="15">
        <f t="shared" si="52"/>
        <v>585673.98071999999</v>
      </c>
      <c r="H1537" s="15">
        <f t="shared" si="63"/>
        <v>0.22000000020489097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27970.37</v>
      </c>
      <c r="E1538" s="7">
        <v>0</v>
      </c>
      <c r="F1538" s="7">
        <v>0</v>
      </c>
      <c r="G1538" s="8">
        <f t="shared" si="52"/>
        <v>55.940739999999998</v>
      </c>
      <c r="H1538" s="8">
        <f t="shared" si="63"/>
        <v>0.36999999999898137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27970.37</v>
      </c>
      <c r="E1539" s="2">
        <v>0</v>
      </c>
      <c r="F1539" s="2">
        <v>0</v>
      </c>
      <c r="G1539" s="3">
        <f t="shared" si="52"/>
        <v>111.88148</v>
      </c>
      <c r="H1539" s="3">
        <f t="shared" si="63"/>
        <v>0.36999999999898137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27970.37</v>
      </c>
      <c r="E1540" s="2">
        <v>0</v>
      </c>
      <c r="F1540" s="2">
        <v>0</v>
      </c>
      <c r="G1540" s="3">
        <f t="shared" si="52"/>
        <v>167.82221999999999</v>
      </c>
      <c r="H1540" s="3">
        <f t="shared" si="63"/>
        <v>0.36999999999898137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27970.37</v>
      </c>
      <c r="E1541" s="2">
        <v>0</v>
      </c>
      <c r="F1541" s="2">
        <v>0</v>
      </c>
      <c r="G1541" s="3">
        <f t="shared" si="52"/>
        <v>223.76295999999999</v>
      </c>
      <c r="H1541" s="3">
        <f t="shared" si="63"/>
        <v>0.36999999999898137</v>
      </c>
      <c r="I1541" s="11">
        <f t="shared" ref="I1541:I1546" si="64">G1541*H1541</f>
        <v>82.79229519977207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123295.11</v>
      </c>
      <c r="D1582" s="7"/>
      <c r="E1582" s="7">
        <v>0</v>
      </c>
      <c r="F1582" s="7">
        <v>0</v>
      </c>
      <c r="G1582" s="8">
        <f t="shared" ref="G1582:G1686" si="70">B1582/1000*C1582</f>
        <v>123.29511000000001</v>
      </c>
      <c r="H1582" s="8">
        <f t="shared" ref="H1582:H1686" si="71">ABS(C1582-ROUND(C1582,0))</f>
        <v>0.11000000000058208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1435708.0699999998</v>
      </c>
      <c r="D1583" s="2">
        <v>0</v>
      </c>
      <c r="E1583" s="2">
        <v>0</v>
      </c>
      <c r="F1583" s="2">
        <v>0</v>
      </c>
      <c r="G1583" s="3">
        <f t="shared" si="70"/>
        <v>2871.4161399999998</v>
      </c>
      <c r="H1583" s="3">
        <f t="shared" si="71"/>
        <v>6.9999999832361937E-2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1387354.3199999998</v>
      </c>
      <c r="D1585" s="2">
        <v>0</v>
      </c>
      <c r="E1585" s="2">
        <v>0</v>
      </c>
      <c r="F1585" s="2">
        <v>0</v>
      </c>
      <c r="G1585" s="3">
        <f t="shared" si="70"/>
        <v>5549.4172799999997</v>
      </c>
      <c r="H1585" s="3">
        <f t="shared" si="71"/>
        <v>0.31999999983236194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1194893.1599999999</v>
      </c>
      <c r="D1586" s="2">
        <v>0</v>
      </c>
      <c r="E1586" s="2">
        <v>0</v>
      </c>
      <c r="F1586" s="2">
        <v>0</v>
      </c>
      <c r="G1586" s="3">
        <f t="shared" si="70"/>
        <v>5974.4657999999999</v>
      </c>
      <c r="H1586" s="3">
        <f t="shared" si="71"/>
        <v>0.15999999991618097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177728.52</v>
      </c>
      <c r="D1587" s="2">
        <v>0</v>
      </c>
      <c r="E1587" s="2">
        <v>0</v>
      </c>
      <c r="F1587" s="2">
        <v>0</v>
      </c>
      <c r="G1587" s="3">
        <f t="shared" si="70"/>
        <v>1066.37112</v>
      </c>
      <c r="H1587" s="3">
        <f t="shared" si="71"/>
        <v>0.48000000001047738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247.2</v>
      </c>
      <c r="D1588" s="2">
        <v>0</v>
      </c>
      <c r="E1588" s="2">
        <v>0</v>
      </c>
      <c r="F1588" s="2">
        <v>0</v>
      </c>
      <c r="G1588" s="3">
        <f t="shared" si="70"/>
        <v>1.7303999999999999</v>
      </c>
      <c r="H1588" s="3">
        <f t="shared" si="71"/>
        <v>0.19999999999998863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14043.14</v>
      </c>
      <c r="D1591" s="2">
        <v>0</v>
      </c>
      <c r="E1591" s="2">
        <v>0</v>
      </c>
      <c r="F1591" s="2">
        <v>0</v>
      </c>
      <c r="G1591" s="3">
        <f t="shared" si="70"/>
        <v>140.4314</v>
      </c>
      <c r="H1591" s="3">
        <f t="shared" si="71"/>
        <v>0.13999999999941792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442.3</v>
      </c>
      <c r="D1592" s="2">
        <v>0</v>
      </c>
      <c r="E1592" s="2">
        <v>0</v>
      </c>
      <c r="F1592" s="2">
        <v>0</v>
      </c>
      <c r="G1592" s="3">
        <f t="shared" si="70"/>
        <v>4.8652999999999995</v>
      </c>
      <c r="H1592" s="3">
        <f t="shared" si="71"/>
        <v>0.30000000000001137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5561.43</v>
      </c>
      <c r="D1594" s="2">
        <v>0</v>
      </c>
      <c r="E1594" s="2">
        <v>0</v>
      </c>
      <c r="F1594" s="2">
        <v>0</v>
      </c>
      <c r="G1594" s="3">
        <f t="shared" si="70"/>
        <v>72.298590000000004</v>
      </c>
      <c r="H1594" s="3">
        <f t="shared" si="71"/>
        <v>0.43000000000029104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42792.32</v>
      </c>
      <c r="D1601" s="2">
        <v>0</v>
      </c>
      <c r="E1601" s="2">
        <v>0</v>
      </c>
      <c r="F1601" s="2">
        <v>0</v>
      </c>
      <c r="G1601" s="3">
        <f>B1601/1000*C1601</f>
        <v>855.84640000000002</v>
      </c>
      <c r="H1601" s="3">
        <f>ABS(C1601-ROUND(C1601,0))</f>
        <v>0.31999999999970896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1407981.54</v>
      </c>
      <c r="D1602" s="2">
        <v>0</v>
      </c>
      <c r="E1602" s="2">
        <v>0</v>
      </c>
      <c r="F1602" s="2">
        <v>0</v>
      </c>
      <c r="G1602" s="3">
        <f t="shared" si="70"/>
        <v>29567.612340000003</v>
      </c>
      <c r="H1602" s="3">
        <f t="shared" si="71"/>
        <v>0.4599999999627471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1380591.4</v>
      </c>
      <c r="D1604" s="2">
        <v>0</v>
      </c>
      <c r="E1604" s="2">
        <v>0</v>
      </c>
      <c r="F1604" s="2">
        <v>0</v>
      </c>
      <c r="G1604" s="3">
        <f t="shared" si="70"/>
        <v>31753.602199999998</v>
      </c>
      <c r="H1604" s="3">
        <f t="shared" si="71"/>
        <v>0.39999999990686774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1191451.57</v>
      </c>
      <c r="D1605" s="2">
        <v>0</v>
      </c>
      <c r="E1605" s="2">
        <v>0</v>
      </c>
      <c r="F1605" s="2">
        <v>0</v>
      </c>
      <c r="G1605" s="3">
        <f t="shared" si="70"/>
        <v>28594.837680000001</v>
      </c>
      <c r="H1605" s="3">
        <f t="shared" si="71"/>
        <v>0.42999999993480742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175039.37</v>
      </c>
      <c r="D1606" s="2">
        <v>0</v>
      </c>
      <c r="E1606" s="2">
        <v>0</v>
      </c>
      <c r="F1606" s="2">
        <v>0</v>
      </c>
      <c r="G1606" s="3">
        <f t="shared" si="70"/>
        <v>4375.9842500000004</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272.74</v>
      </c>
      <c r="D1607" s="2">
        <v>0</v>
      </c>
      <c r="E1607" s="2">
        <v>0</v>
      </c>
      <c r="F1607" s="2">
        <v>0</v>
      </c>
      <c r="G1607" s="3">
        <f t="shared" si="70"/>
        <v>7.09124</v>
      </c>
      <c r="H1607" s="3">
        <f t="shared" si="71"/>
        <v>0.25999999999999091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13385.42</v>
      </c>
      <c r="D1610" s="2">
        <v>0</v>
      </c>
      <c r="E1610" s="2">
        <v>0</v>
      </c>
      <c r="F1610" s="2">
        <v>0</v>
      </c>
      <c r="G1610" s="3">
        <f t="shared" si="70"/>
        <v>388.17718000000002</v>
      </c>
      <c r="H1610" s="3">
        <f t="shared" si="71"/>
        <v>0.42000000000007276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442.3</v>
      </c>
      <c r="D1611" s="2">
        <v>0</v>
      </c>
      <c r="E1611" s="2">
        <v>0</v>
      </c>
      <c r="F1611" s="2">
        <v>0</v>
      </c>
      <c r="G1611" s="3">
        <f t="shared" si="70"/>
        <v>13.269</v>
      </c>
      <c r="H1611" s="3">
        <f t="shared" si="71"/>
        <v>0.30000000000001137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5134.37</v>
      </c>
      <c r="D1613" s="2">
        <v>0</v>
      </c>
      <c r="E1613" s="2">
        <v>0</v>
      </c>
      <c r="F1613" s="2">
        <v>0</v>
      </c>
      <c r="G1613" s="3">
        <f t="shared" si="70"/>
        <v>164.29983999999999</v>
      </c>
      <c r="H1613" s="3">
        <f t="shared" si="71"/>
        <v>0.36999999999989086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22255.77</v>
      </c>
      <c r="D1620" s="2">
        <v>0</v>
      </c>
      <c r="E1620" s="2">
        <v>0</v>
      </c>
      <c r="F1620" s="2">
        <v>0</v>
      </c>
      <c r="G1620" s="3">
        <f>B1620/1000*C1620</f>
        <v>867.97503000000006</v>
      </c>
      <c r="H1620" s="3">
        <f>ABS(C1620-ROUND(C1620,0))</f>
        <v>0.22999999999956344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151021.6399999999</v>
      </c>
      <c r="D1621" s="2">
        <v>0</v>
      </c>
      <c r="E1621" s="2">
        <v>0</v>
      </c>
      <c r="F1621" s="2">
        <v>0</v>
      </c>
      <c r="G1621" s="3">
        <f t="shared" si="70"/>
        <v>6040.8655999999964</v>
      </c>
      <c r="H1621" s="3">
        <f t="shared" si="71"/>
        <v>0.36000000010244548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34864.93</v>
      </c>
      <c r="D1622" s="2">
        <v>0</v>
      </c>
      <c r="E1622" s="2">
        <v>0</v>
      </c>
      <c r="F1622" s="2">
        <v>0</v>
      </c>
      <c r="G1622" s="3">
        <f t="shared" si="70"/>
        <v>1429.4621300000001</v>
      </c>
      <c r="H1622" s="3">
        <f t="shared" si="71"/>
        <v>6.9999999999708962E-2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5081.7400000000007</v>
      </c>
      <c r="D1628" s="2">
        <v>0</v>
      </c>
      <c r="E1628" s="2">
        <v>0</v>
      </c>
      <c r="F1628" s="2">
        <v>0</v>
      </c>
      <c r="G1628" s="3">
        <f t="shared" si="70"/>
        <v>238.84178000000003</v>
      </c>
      <c r="H1628" s="3">
        <f t="shared" si="71"/>
        <v>0.25999999999930878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600</v>
      </c>
      <c r="D1629" s="2">
        <v>0</v>
      </c>
      <c r="E1629" s="2">
        <v>0</v>
      </c>
      <c r="F1629" s="2">
        <v>0</v>
      </c>
      <c r="G1629" s="3">
        <f t="shared" si="70"/>
        <v>28.8</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600</v>
      </c>
      <c r="D1631" s="2">
        <v>0</v>
      </c>
      <c r="E1631" s="2">
        <v>0</v>
      </c>
      <c r="F1631" s="2">
        <v>0</v>
      </c>
      <c r="G1631" s="3">
        <f t="shared" si="70"/>
        <v>30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3824.02</v>
      </c>
      <c r="D1634" s="2">
        <v>0</v>
      </c>
      <c r="E1634" s="2">
        <v>0</v>
      </c>
      <c r="F1634" s="2">
        <v>0</v>
      </c>
      <c r="G1634" s="3">
        <f t="shared" si="70"/>
        <v>202.67305999999999</v>
      </c>
      <c r="H1634" s="3">
        <f t="shared" si="71"/>
        <v>1.999999999998181E-2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2736.46</v>
      </c>
      <c r="D1635" s="2">
        <v>0</v>
      </c>
      <c r="E1635" s="2">
        <v>0</v>
      </c>
      <c r="F1635" s="2">
        <v>0</v>
      </c>
      <c r="G1635" s="3">
        <f t="shared" si="70"/>
        <v>147.76884000000001</v>
      </c>
      <c r="H1635" s="3">
        <f t="shared" si="71"/>
        <v>0.46000000000003638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1087.56</v>
      </c>
      <c r="D1637" s="2">
        <v>0</v>
      </c>
      <c r="E1637" s="2">
        <v>0</v>
      </c>
      <c r="F1637" s="2">
        <v>0</v>
      </c>
      <c r="G1637" s="3">
        <f t="shared" si="70"/>
        <v>60.903359999999999</v>
      </c>
      <c r="H1637" s="3">
        <f t="shared" si="71"/>
        <v>0.44000000000005457</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657.72</v>
      </c>
      <c r="D1654" s="2">
        <v>0</v>
      </c>
      <c r="E1654" s="2">
        <v>0</v>
      </c>
      <c r="F1654" s="2">
        <v>0</v>
      </c>
      <c r="G1654" s="3">
        <f t="shared" si="70"/>
        <v>48.013559999999998</v>
      </c>
      <c r="H1654" s="3">
        <f t="shared" si="71"/>
        <v>0.27999999999997272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657.72</v>
      </c>
      <c r="D1656" s="2">
        <v>0</v>
      </c>
      <c r="E1656" s="2">
        <v>0</v>
      </c>
      <c r="F1656" s="2">
        <v>0</v>
      </c>
      <c r="G1656" s="3">
        <f t="shared" si="70"/>
        <v>49.329000000000001</v>
      </c>
      <c r="H1656" s="3">
        <f t="shared" si="71"/>
        <v>0.27999999999997272</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397.09</v>
      </c>
      <c r="D1669" s="2">
        <v>0</v>
      </c>
      <c r="E1669" s="2">
        <v>0</v>
      </c>
      <c r="F1669" s="2">
        <v>0</v>
      </c>
      <c r="G1669" s="3">
        <f t="shared" si="70"/>
        <v>34.943919999999999</v>
      </c>
      <c r="H1669" s="3">
        <f t="shared" si="71"/>
        <v>8.9999999999974989E-2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397.09</v>
      </c>
      <c r="D1670" s="2">
        <v>0</v>
      </c>
      <c r="E1670" s="2">
        <v>0</v>
      </c>
      <c r="F1670" s="2">
        <v>0</v>
      </c>
      <c r="G1670" s="3">
        <f t="shared" si="70"/>
        <v>35.341009999999997</v>
      </c>
      <c r="H1670" s="3">
        <f t="shared" si="71"/>
        <v>8.9999999999974989E-2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29386.1</v>
      </c>
      <c r="D1680" s="2">
        <v>0</v>
      </c>
      <c r="E1680" s="2">
        <v>0</v>
      </c>
      <c r="F1680" s="2">
        <v>0</v>
      </c>
      <c r="G1680" s="3">
        <f>B1680/1000*C1680</f>
        <v>2909.2239</v>
      </c>
      <c r="H1680" s="3">
        <f>ABS(C1680-ROUND(C1680,0))</f>
        <v>9.9999999998544808E-2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116156.71</v>
      </c>
      <c r="D1681" s="2">
        <v>0</v>
      </c>
      <c r="E1681" s="2">
        <v>0</v>
      </c>
      <c r="F1681" s="2">
        <v>0</v>
      </c>
      <c r="G1681" s="3">
        <f t="shared" si="70"/>
        <v>11615.671000000002</v>
      </c>
      <c r="H1681" s="3">
        <f t="shared" si="71"/>
        <v>0.28999999999359716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116126.74</v>
      </c>
      <c r="D1683" s="2">
        <v>0</v>
      </c>
      <c r="E1683" s="2">
        <v>0</v>
      </c>
      <c r="F1683" s="2">
        <v>0</v>
      </c>
      <c r="G1683" s="3">
        <f t="shared" si="70"/>
        <v>11844.92748</v>
      </c>
      <c r="H1683" s="3">
        <f t="shared" si="71"/>
        <v>0.25999999999476131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29.97</v>
      </c>
      <c r="D1684" s="2">
        <v>0</v>
      </c>
      <c r="E1684" s="2">
        <v>0</v>
      </c>
      <c r="F1684" s="2">
        <v>0</v>
      </c>
      <c r="G1684" s="3">
        <f t="shared" si="70"/>
        <v>3.0869099999999996</v>
      </c>
      <c r="H1684" s="3">
        <f t="shared" si="71"/>
        <v>3.0000000000001137E-2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11332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1316080.8799999999</v>
      </c>
      <c r="I17" s="275">
        <f>'PR-RAS'!E6</f>
        <v>1387699.2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1328494.8100000005</v>
      </c>
      <c r="I18" s="275">
        <f>'PR-RAS'!E152</f>
        <v>1465527.35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26522.080000000577</v>
      </c>
      <c r="I20" s="275">
        <f>'PR-RAS'!E650</f>
        <v>109911.66000000008</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395335.73999999993</v>
      </c>
      <c r="I22" s="275">
        <f>BILANCA!E7</f>
        <v>367784.81999999995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104693.85</v>
      </c>
      <c r="I23" s="275">
        <f>BILANCA!E69</f>
        <v>139175.74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123295.11</v>
      </c>
      <c r="I24" s="275">
        <f>BILANCA!E177</f>
        <v>151021.63999999998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376734.48000000004</v>
      </c>
      <c r="I25" s="275">
        <f>BILANCA!E251</f>
        <v>355938.92</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1332815</v>
      </c>
      <c r="I30" s="275">
        <f>'RAS-funkcijski'!E114</f>
        <v>1471088.7799999998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1332815</v>
      </c>
      <c r="I31" s="275">
        <f>'RAS-funkcijski'!E141</f>
        <v>1471088.7799999998</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27970.37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123295.11</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151021.6399999999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34864.93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116156.71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D644" sqref="D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1316080.8799999999</v>
      </c>
      <c r="E6" s="60">
        <f>E7+E43+E49+E82+E106+E125+E134+E140</f>
        <v>1387699.2</v>
      </c>
      <c r="F6" s="45">
        <f t="shared" ref="F6:F132" si="0">IF(D6&lt;&gt;0,IF(E6/D6&gt;=100,"&gt;&gt;100",E6/D6*100),"-")</f>
        <v>105.4417871339336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1106402.23</v>
      </c>
      <c r="E49" s="60">
        <f>E50+E53+E58+E61+E64+E68+E71+E74+E77</f>
        <v>1174198.02</v>
      </c>
      <c r="F49" s="45">
        <f t="shared" si="0"/>
        <v>106.12758978260555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1106402.23</v>
      </c>
      <c r="E68" s="60">
        <f t="shared" si="11"/>
        <v>1156715.26</v>
      </c>
      <c r="F68" s="45">
        <f t="shared" si="0"/>
        <v>104.54744473897166</v>
      </c>
    </row>
    <row r="69" spans="1:6" ht="12.75" customHeight="1" x14ac:dyDescent="0.2">
      <c r="A69" s="63" t="s">
        <v>141</v>
      </c>
      <c r="B69" s="64" t="s">
        <v>142</v>
      </c>
      <c r="C69" s="247" t="s">
        <v>141</v>
      </c>
      <c r="D69" s="194">
        <v>1105343.46</v>
      </c>
      <c r="E69" s="194">
        <v>1151227.8400000001</v>
      </c>
      <c r="F69" s="45">
        <f t="shared" si="0"/>
        <v>104.15114230648274</v>
      </c>
    </row>
    <row r="70" spans="1:6" ht="24" x14ac:dyDescent="0.2">
      <c r="A70" s="63" t="s">
        <v>143</v>
      </c>
      <c r="B70" s="64" t="s">
        <v>144</v>
      </c>
      <c r="C70" s="247" t="s">
        <v>143</v>
      </c>
      <c r="D70" s="194">
        <v>1058.77</v>
      </c>
      <c r="E70" s="194">
        <v>5487.42</v>
      </c>
      <c r="F70" s="45">
        <f t="shared" si="0"/>
        <v>518.2825353948449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17482.759999999998</v>
      </c>
      <c r="F74" s="45" t="str">
        <f t="shared" si="0"/>
        <v>-</v>
      </c>
    </row>
    <row r="75" spans="1:6" ht="12.75" customHeight="1" x14ac:dyDescent="0.2">
      <c r="A75" s="63" t="s">
        <v>153</v>
      </c>
      <c r="B75" s="65" t="s">
        <v>154</v>
      </c>
      <c r="C75" s="247" t="s">
        <v>153</v>
      </c>
      <c r="D75" s="194">
        <v>0</v>
      </c>
      <c r="E75" s="194">
        <v>17482.759999999998</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60175.95</v>
      </c>
      <c r="E106" s="60">
        <f>E107+E112+E120+E124</f>
        <v>57649.56</v>
      </c>
      <c r="F106" s="45">
        <f t="shared" si="0"/>
        <v>95.801661627278008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60175.95</v>
      </c>
      <c r="E112" s="60">
        <f t="shared" si="20"/>
        <v>57649.56</v>
      </c>
      <c r="F112" s="45">
        <f t="shared" si="0"/>
        <v>95.801661627278008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60175.95</v>
      </c>
      <c r="E117" s="194">
        <v>57649.56</v>
      </c>
      <c r="F117" s="45">
        <f t="shared" si="0"/>
        <v>95.801661627278008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1900</v>
      </c>
      <c r="E125" s="60">
        <f t="shared" si="22"/>
        <v>2705</v>
      </c>
      <c r="F125" s="45">
        <f t="shared" si="0"/>
        <v>142.36842105263159</v>
      </c>
    </row>
    <row r="126" spans="1:6" ht="12.75" customHeight="1" x14ac:dyDescent="0.2">
      <c r="A126" s="63">
        <v>661</v>
      </c>
      <c r="B126" s="65" t="s">
        <v>255</v>
      </c>
      <c r="C126" s="247" t="s">
        <v>256</v>
      </c>
      <c r="D126" s="60">
        <f t="shared" ref="D126:E126" si="23">SUM(D127:D128)</f>
        <v>1900</v>
      </c>
      <c r="E126" s="60">
        <f t="shared" si="23"/>
        <v>2705</v>
      </c>
      <c r="F126" s="45">
        <f t="shared" si="0"/>
        <v>142.36842105263159</v>
      </c>
    </row>
    <row r="127" spans="1:6" ht="12.75" customHeight="1" x14ac:dyDescent="0.2">
      <c r="A127" s="63">
        <v>6614</v>
      </c>
      <c r="B127" s="65" t="s">
        <v>257</v>
      </c>
      <c r="C127" s="247" t="s">
        <v>258</v>
      </c>
      <c r="D127" s="194">
        <v>50</v>
      </c>
      <c r="E127" s="194">
        <v>55</v>
      </c>
      <c r="F127" s="45">
        <f t="shared" si="0"/>
        <v>110.00000000000001</v>
      </c>
    </row>
    <row r="128" spans="1:6" ht="12.75" customHeight="1" x14ac:dyDescent="0.2">
      <c r="A128" s="63">
        <v>6615</v>
      </c>
      <c r="B128" s="65" t="s">
        <v>259</v>
      </c>
      <c r="C128" s="247" t="s">
        <v>260</v>
      </c>
      <c r="D128" s="194">
        <v>1850</v>
      </c>
      <c r="E128" s="194">
        <v>2650</v>
      </c>
      <c r="F128" s="45">
        <f t="shared" si="0"/>
        <v>143.24324324324326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147602.70000000001</v>
      </c>
      <c r="E134" s="60">
        <f t="shared" si="25"/>
        <v>153126.85999999999</v>
      </c>
      <c r="F134" s="45">
        <f t="shared" ref="F134:F229" si="26">IF(D134&lt;&gt;0,IF(E134/D134&gt;=100,"&gt;&gt;100",E134/D134*100),"-")</f>
        <v>103.74258736459426</v>
      </c>
    </row>
    <row r="135" spans="1:6" ht="24" x14ac:dyDescent="0.2">
      <c r="A135" s="63">
        <v>671</v>
      </c>
      <c r="B135" s="182" t="s">
        <v>273</v>
      </c>
      <c r="C135" s="247" t="s">
        <v>274</v>
      </c>
      <c r="D135" s="60">
        <f t="shared" ref="D135:E135" si="27">SUM(D136:D138)</f>
        <v>147602.70000000001</v>
      </c>
      <c r="E135" s="60">
        <f t="shared" si="27"/>
        <v>153126.85999999999</v>
      </c>
      <c r="F135" s="45">
        <f t="shared" si="26"/>
        <v>103.74258736459426</v>
      </c>
    </row>
    <row r="136" spans="1:6" ht="12.75" customHeight="1" x14ac:dyDescent="0.2">
      <c r="A136" s="63">
        <v>6711</v>
      </c>
      <c r="B136" s="65" t="s">
        <v>275</v>
      </c>
      <c r="C136" s="247" t="s">
        <v>276</v>
      </c>
      <c r="D136" s="194">
        <v>144341.20000000001</v>
      </c>
      <c r="E136" s="194">
        <v>153126.85999999999</v>
      </c>
      <c r="F136" s="45">
        <f t="shared" si="26"/>
        <v>106.08673060775438</v>
      </c>
    </row>
    <row r="137" spans="1:6" ht="24" x14ac:dyDescent="0.2">
      <c r="A137" s="63">
        <v>6712</v>
      </c>
      <c r="B137" s="182" t="s">
        <v>277</v>
      </c>
      <c r="C137" s="247" t="s">
        <v>278</v>
      </c>
      <c r="D137" s="194">
        <v>3261.5</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19.760000000000002</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19.760000000000002</v>
      </c>
      <c r="F151" s="45" t="str">
        <f t="shared" si="26"/>
        <v>-</v>
      </c>
    </row>
    <row r="152" spans="1:6" ht="12.75" customHeight="1" x14ac:dyDescent="0.2">
      <c r="A152" s="63">
        <v>3</v>
      </c>
      <c r="B152" s="64" t="s">
        <v>307</v>
      </c>
      <c r="C152" s="247" t="s">
        <v>13</v>
      </c>
      <c r="D152" s="60">
        <f>D153+D164+D202+D221+D230+D262+D273</f>
        <v>1328494.8100000005</v>
      </c>
      <c r="E152" s="60">
        <f>E153+E164+E202+E221+E230+E262+E273</f>
        <v>1465527.35</v>
      </c>
      <c r="F152" s="45">
        <f t="shared" si="26"/>
        <v>110.31487206186372</v>
      </c>
    </row>
    <row r="153" spans="1:6" ht="12.75" customHeight="1" x14ac:dyDescent="0.2">
      <c r="A153" s="63">
        <v>31</v>
      </c>
      <c r="B153" s="64" t="s">
        <v>308</v>
      </c>
      <c r="C153" s="247" t="s">
        <v>3</v>
      </c>
      <c r="D153" s="60">
        <f t="shared" ref="D153:E153" si="30">D154+D159+D160</f>
        <v>1121886.8900000001</v>
      </c>
      <c r="E153" s="60">
        <f t="shared" si="30"/>
        <v>1273066.1900000002</v>
      </c>
      <c r="F153" s="45">
        <f t="shared" si="26"/>
        <v>113.47544938331528</v>
      </c>
    </row>
    <row r="154" spans="1:6" ht="12.75" customHeight="1" x14ac:dyDescent="0.2">
      <c r="A154" s="63">
        <v>311</v>
      </c>
      <c r="B154" s="64" t="s">
        <v>309</v>
      </c>
      <c r="C154" s="247" t="s">
        <v>310</v>
      </c>
      <c r="D154" s="60">
        <f t="shared" ref="D154:E154" si="31">SUM(D155:D158)</f>
        <v>929154.10000000009</v>
      </c>
      <c r="E154" s="60">
        <f t="shared" si="31"/>
        <v>1056738.1500000001</v>
      </c>
      <c r="F154" s="45">
        <f t="shared" si="26"/>
        <v>113.73120454400404</v>
      </c>
    </row>
    <row r="155" spans="1:6" ht="12.75" customHeight="1" x14ac:dyDescent="0.2">
      <c r="A155" s="63">
        <v>3111</v>
      </c>
      <c r="B155" s="64" t="s">
        <v>311</v>
      </c>
      <c r="C155" s="247" t="s">
        <v>312</v>
      </c>
      <c r="D155" s="194">
        <v>906635.76</v>
      </c>
      <c r="E155" s="194">
        <v>1021907.49</v>
      </c>
      <c r="F155" s="45">
        <f t="shared" si="26"/>
        <v>112.71422715556687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18537.53</v>
      </c>
      <c r="E157" s="194">
        <v>28578.61</v>
      </c>
      <c r="F157" s="45">
        <f t="shared" si="26"/>
        <v>154.16622387124931</v>
      </c>
    </row>
    <row r="158" spans="1:6" ht="12.75" customHeight="1" x14ac:dyDescent="0.2">
      <c r="A158" s="63">
        <v>3114</v>
      </c>
      <c r="B158" s="65" t="s">
        <v>317</v>
      </c>
      <c r="C158" s="247" t="s">
        <v>318</v>
      </c>
      <c r="D158" s="194">
        <v>3980.81</v>
      </c>
      <c r="E158" s="194">
        <v>6252.05</v>
      </c>
      <c r="F158" s="45">
        <f t="shared" si="26"/>
        <v>157.05472001929257</v>
      </c>
    </row>
    <row r="159" spans="1:6" ht="12.75" customHeight="1" x14ac:dyDescent="0.2">
      <c r="A159" s="63">
        <v>312</v>
      </c>
      <c r="B159" s="65" t="s">
        <v>319</v>
      </c>
      <c r="C159" s="247" t="s">
        <v>320</v>
      </c>
      <c r="D159" s="194">
        <v>39429.35</v>
      </c>
      <c r="E159" s="194">
        <v>41981.97</v>
      </c>
      <c r="F159" s="45">
        <f t="shared" si="26"/>
        <v>106.47390839564943</v>
      </c>
    </row>
    <row r="160" spans="1:6" ht="12.75" customHeight="1" x14ac:dyDescent="0.2">
      <c r="A160" s="63">
        <v>313</v>
      </c>
      <c r="B160" s="65" t="s">
        <v>321</v>
      </c>
      <c r="C160" s="247" t="s">
        <v>322</v>
      </c>
      <c r="D160" s="60">
        <f t="shared" ref="D160:E160" si="32">SUM(D161:D163)</f>
        <v>153303.44</v>
      </c>
      <c r="E160" s="60">
        <f t="shared" si="32"/>
        <v>174346.07</v>
      </c>
      <c r="F160" s="45">
        <f t="shared" si="26"/>
        <v>113.72613034645538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153303.44</v>
      </c>
      <c r="E162" s="194">
        <v>174346.07</v>
      </c>
      <c r="F162" s="45">
        <f t="shared" si="26"/>
        <v>113.72613034645538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188474.37000000002</v>
      </c>
      <c r="E164" s="60">
        <f>E165+E170+E178+E188+E189+E194</f>
        <v>177728.52</v>
      </c>
      <c r="F164" s="45">
        <f t="shared" si="26"/>
        <v>94.298508598277834</v>
      </c>
    </row>
    <row r="165" spans="1:6" ht="12.75" customHeight="1" x14ac:dyDescent="0.2">
      <c r="A165" s="63">
        <v>321</v>
      </c>
      <c r="B165" s="64" t="s">
        <v>331</v>
      </c>
      <c r="C165" s="247" t="s">
        <v>332</v>
      </c>
      <c r="D165" s="60">
        <f t="shared" ref="D165:E165" si="33">SUM(D166:D169)</f>
        <v>25839.79</v>
      </c>
      <c r="E165" s="60">
        <f t="shared" si="33"/>
        <v>30853.199999999997</v>
      </c>
      <c r="F165" s="45">
        <f t="shared" si="26"/>
        <v>119.40189916404118</v>
      </c>
    </row>
    <row r="166" spans="1:6" ht="12.75" customHeight="1" x14ac:dyDescent="0.2">
      <c r="A166" s="63">
        <v>3211</v>
      </c>
      <c r="B166" s="64" t="s">
        <v>333</v>
      </c>
      <c r="C166" s="247" t="s">
        <v>334</v>
      </c>
      <c r="D166" s="194">
        <v>1933.65</v>
      </c>
      <c r="E166" s="194">
        <v>2890.6</v>
      </c>
      <c r="F166" s="45">
        <f t="shared" si="26"/>
        <v>149.4893077857937</v>
      </c>
    </row>
    <row r="167" spans="1:6" ht="12.75" customHeight="1" x14ac:dyDescent="0.2">
      <c r="A167" s="63">
        <v>3212</v>
      </c>
      <c r="B167" s="64" t="s">
        <v>335</v>
      </c>
      <c r="C167" s="247" t="s">
        <v>336</v>
      </c>
      <c r="D167" s="194">
        <v>23119.759999999998</v>
      </c>
      <c r="E167" s="194">
        <v>27389.599999999999</v>
      </c>
      <c r="F167" s="45">
        <f t="shared" si="26"/>
        <v>118.46835780302219</v>
      </c>
    </row>
    <row r="168" spans="1:6" ht="12.75" customHeight="1" x14ac:dyDescent="0.2">
      <c r="A168" s="63">
        <v>3213</v>
      </c>
      <c r="B168" s="64" t="s">
        <v>337</v>
      </c>
      <c r="C168" s="247" t="s">
        <v>338</v>
      </c>
      <c r="D168" s="194">
        <v>623.38</v>
      </c>
      <c r="E168" s="194">
        <v>400</v>
      </c>
      <c r="F168" s="45">
        <f t="shared" si="26"/>
        <v>64.166319099104882</v>
      </c>
    </row>
    <row r="169" spans="1:6" ht="12.75" customHeight="1" x14ac:dyDescent="0.2">
      <c r="A169" s="63">
        <v>3214</v>
      </c>
      <c r="B169" s="64" t="s">
        <v>339</v>
      </c>
      <c r="C169" s="247" t="s">
        <v>340</v>
      </c>
      <c r="D169" s="194">
        <v>163</v>
      </c>
      <c r="E169" s="194">
        <v>173</v>
      </c>
      <c r="F169" s="45">
        <f t="shared" si="26"/>
        <v>106.13496932515338</v>
      </c>
    </row>
    <row r="170" spans="1:6" ht="12.75" customHeight="1" x14ac:dyDescent="0.2">
      <c r="A170" s="63">
        <v>322</v>
      </c>
      <c r="B170" s="64" t="s">
        <v>341</v>
      </c>
      <c r="C170" s="247" t="s">
        <v>342</v>
      </c>
      <c r="D170" s="60">
        <f t="shared" ref="D170:E170" si="34">SUM(D171:D177)</f>
        <v>127969.13</v>
      </c>
      <c r="E170" s="60">
        <f t="shared" si="34"/>
        <v>106583.86</v>
      </c>
      <c r="F170" s="45">
        <f t="shared" si="26"/>
        <v>83.288727523583233</v>
      </c>
    </row>
    <row r="171" spans="1:6" ht="12.75" customHeight="1" x14ac:dyDescent="0.2">
      <c r="A171" s="63">
        <v>3221</v>
      </c>
      <c r="B171" s="64" t="s">
        <v>343</v>
      </c>
      <c r="C171" s="247" t="s">
        <v>344</v>
      </c>
      <c r="D171" s="194">
        <v>17635.62</v>
      </c>
      <c r="E171" s="194">
        <v>14766.97</v>
      </c>
      <c r="F171" s="45">
        <f t="shared" si="26"/>
        <v>83.733772898259318</v>
      </c>
    </row>
    <row r="172" spans="1:6" ht="12.75" customHeight="1" x14ac:dyDescent="0.2">
      <c r="A172" s="63">
        <v>3222</v>
      </c>
      <c r="B172" s="64" t="s">
        <v>345</v>
      </c>
      <c r="C172" s="247" t="s">
        <v>346</v>
      </c>
      <c r="D172" s="194">
        <v>81793.919999999998</v>
      </c>
      <c r="E172" s="194">
        <v>69218.899999999994</v>
      </c>
      <c r="F172" s="45">
        <f t="shared" si="26"/>
        <v>84.625972199400636</v>
      </c>
    </row>
    <row r="173" spans="1:6" ht="12.75" customHeight="1" x14ac:dyDescent="0.2">
      <c r="A173" s="63">
        <v>3223</v>
      </c>
      <c r="B173" s="65" t="s">
        <v>347</v>
      </c>
      <c r="C173" s="247" t="s">
        <v>348</v>
      </c>
      <c r="D173" s="194">
        <v>25225.360000000001</v>
      </c>
      <c r="E173" s="194">
        <v>21149.77</v>
      </c>
      <c r="F173" s="45">
        <f t="shared" si="26"/>
        <v>83.843283108744544</v>
      </c>
    </row>
    <row r="174" spans="1:6" ht="12.75" customHeight="1" x14ac:dyDescent="0.2">
      <c r="A174" s="63">
        <v>3224</v>
      </c>
      <c r="B174" s="65" t="s">
        <v>349</v>
      </c>
      <c r="C174" s="247" t="s">
        <v>350</v>
      </c>
      <c r="D174" s="194">
        <v>2171.69</v>
      </c>
      <c r="E174" s="194">
        <v>890.03</v>
      </c>
      <c r="F174" s="45">
        <f t="shared" si="26"/>
        <v>40.983289511854821</v>
      </c>
    </row>
    <row r="175" spans="1:6" ht="12.75" customHeight="1" x14ac:dyDescent="0.2">
      <c r="A175" s="63">
        <v>3225</v>
      </c>
      <c r="B175" s="65" t="s">
        <v>351</v>
      </c>
      <c r="C175" s="247" t="s">
        <v>352</v>
      </c>
      <c r="D175" s="194">
        <v>803.33</v>
      </c>
      <c r="E175" s="194">
        <v>514.5</v>
      </c>
      <c r="F175" s="45">
        <f t="shared" si="26"/>
        <v>64.045908904186319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339.21</v>
      </c>
      <c r="E177" s="194">
        <v>43.69</v>
      </c>
      <c r="F177" s="45">
        <f t="shared" si="26"/>
        <v>12.879926888947848</v>
      </c>
    </row>
    <row r="178" spans="1:6" ht="12.75" customHeight="1" x14ac:dyDescent="0.2">
      <c r="A178" s="63">
        <v>323</v>
      </c>
      <c r="B178" s="65" t="s">
        <v>357</v>
      </c>
      <c r="C178" s="247" t="s">
        <v>358</v>
      </c>
      <c r="D178" s="60">
        <f t="shared" ref="D178:E178" si="35">SUM(D179:D187)</f>
        <v>30742.86</v>
      </c>
      <c r="E178" s="60">
        <f t="shared" si="35"/>
        <v>36260.769999999997</v>
      </c>
      <c r="F178" s="45">
        <f t="shared" si="26"/>
        <v>117.94859033935032</v>
      </c>
    </row>
    <row r="179" spans="1:6" ht="12.75" customHeight="1" x14ac:dyDescent="0.2">
      <c r="A179" s="63">
        <v>3231</v>
      </c>
      <c r="B179" s="65" t="s">
        <v>359</v>
      </c>
      <c r="C179" s="247" t="s">
        <v>360</v>
      </c>
      <c r="D179" s="194">
        <v>9331.41</v>
      </c>
      <c r="E179" s="194">
        <v>7746.99</v>
      </c>
      <c r="F179" s="45">
        <f t="shared" si="26"/>
        <v>83.020572453680629</v>
      </c>
    </row>
    <row r="180" spans="1:6" ht="12.75" customHeight="1" x14ac:dyDescent="0.2">
      <c r="A180" s="63">
        <v>3232</v>
      </c>
      <c r="B180" s="65" t="s">
        <v>361</v>
      </c>
      <c r="C180" s="247" t="s">
        <v>362</v>
      </c>
      <c r="D180" s="194">
        <v>4994.62</v>
      </c>
      <c r="E180" s="194">
        <v>8229.99</v>
      </c>
      <c r="F180" s="45">
        <f t="shared" si="26"/>
        <v>164.77710015977192</v>
      </c>
    </row>
    <row r="181" spans="1:6" ht="12.75" customHeight="1" x14ac:dyDescent="0.2">
      <c r="A181" s="63">
        <v>3233</v>
      </c>
      <c r="B181" s="65" t="s">
        <v>363</v>
      </c>
      <c r="C181" s="247" t="s">
        <v>364</v>
      </c>
      <c r="D181" s="194">
        <v>900</v>
      </c>
      <c r="E181" s="194">
        <v>2248.85</v>
      </c>
      <c r="F181" s="45">
        <f t="shared" si="26"/>
        <v>249.87222222222223</v>
      </c>
    </row>
    <row r="182" spans="1:6" ht="12.75" customHeight="1" x14ac:dyDescent="0.2">
      <c r="A182" s="63">
        <v>3234</v>
      </c>
      <c r="B182" s="65" t="s">
        <v>365</v>
      </c>
      <c r="C182" s="247" t="s">
        <v>366</v>
      </c>
      <c r="D182" s="194">
        <v>7473.47</v>
      </c>
      <c r="E182" s="194">
        <v>7310.1</v>
      </c>
      <c r="F182" s="45">
        <f t="shared" si="26"/>
        <v>97.814000725232049</v>
      </c>
    </row>
    <row r="183" spans="1:6" ht="12.75" customHeight="1" x14ac:dyDescent="0.2">
      <c r="A183" s="63">
        <v>3235</v>
      </c>
      <c r="B183" s="64" t="s">
        <v>367</v>
      </c>
      <c r="C183" s="247" t="s">
        <v>368</v>
      </c>
      <c r="D183" s="194">
        <v>1232.28</v>
      </c>
      <c r="E183" s="194">
        <v>1129.5899999999999</v>
      </c>
      <c r="F183" s="45">
        <f t="shared" si="26"/>
        <v>91.666666666666657</v>
      </c>
    </row>
    <row r="184" spans="1:6" ht="12.75" customHeight="1" x14ac:dyDescent="0.2">
      <c r="A184" s="63">
        <v>3236</v>
      </c>
      <c r="B184" s="64" t="s">
        <v>369</v>
      </c>
      <c r="C184" s="247" t="s">
        <v>370</v>
      </c>
      <c r="D184" s="194">
        <v>2753.25</v>
      </c>
      <c r="E184" s="194">
        <v>2779.45</v>
      </c>
      <c r="F184" s="45">
        <f t="shared" si="26"/>
        <v>100.95160265141196</v>
      </c>
    </row>
    <row r="185" spans="1:6" ht="12.75" customHeight="1" x14ac:dyDescent="0.2">
      <c r="A185" s="63">
        <v>3237</v>
      </c>
      <c r="B185" s="64" t="s">
        <v>371</v>
      </c>
      <c r="C185" s="247" t="s">
        <v>372</v>
      </c>
      <c r="D185" s="194">
        <v>489.04</v>
      </c>
      <c r="E185" s="194">
        <v>2725.75</v>
      </c>
      <c r="F185" s="45">
        <f t="shared" si="26"/>
        <v>557.36749550139052</v>
      </c>
    </row>
    <row r="186" spans="1:6" ht="12.75" customHeight="1" x14ac:dyDescent="0.2">
      <c r="A186" s="63">
        <v>3238</v>
      </c>
      <c r="B186" s="64" t="s">
        <v>373</v>
      </c>
      <c r="C186" s="247" t="s">
        <v>374</v>
      </c>
      <c r="D186" s="194">
        <v>2885.79</v>
      </c>
      <c r="E186" s="194">
        <v>3310.77</v>
      </c>
      <c r="F186" s="45">
        <f t="shared" si="26"/>
        <v>114.72664331084384</v>
      </c>
    </row>
    <row r="187" spans="1:6" ht="12.75" customHeight="1" x14ac:dyDescent="0.2">
      <c r="A187" s="63">
        <v>3239</v>
      </c>
      <c r="B187" s="64" t="s">
        <v>375</v>
      </c>
      <c r="C187" s="247" t="s">
        <v>376</v>
      </c>
      <c r="D187" s="194">
        <v>683</v>
      </c>
      <c r="E187" s="194">
        <v>779.28</v>
      </c>
      <c r="F187" s="45">
        <f t="shared" si="26"/>
        <v>114.09663250366032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3922.59</v>
      </c>
      <c r="E194" s="60">
        <f t="shared" si="36"/>
        <v>4030.69</v>
      </c>
      <c r="F194" s="45">
        <f t="shared" si="26"/>
        <v>102.75583224349218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31.82</v>
      </c>
      <c r="E196" s="194">
        <v>60</v>
      </c>
      <c r="F196" s="45">
        <f t="shared" si="26"/>
        <v>188.56065367693276</v>
      </c>
    </row>
    <row r="197" spans="1:6" ht="12.75" customHeight="1" x14ac:dyDescent="0.2">
      <c r="A197" s="63">
        <v>3293</v>
      </c>
      <c r="B197" s="64" t="s">
        <v>395</v>
      </c>
      <c r="C197" s="247" t="s">
        <v>396</v>
      </c>
      <c r="D197" s="194">
        <v>540.78</v>
      </c>
      <c r="E197" s="194">
        <v>289.13</v>
      </c>
      <c r="F197" s="45">
        <f t="shared" si="26"/>
        <v>53.465364843374388</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0</v>
      </c>
      <c r="E199" s="194">
        <v>87.6</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3161.9</v>
      </c>
      <c r="E201" s="194">
        <v>3373.96</v>
      </c>
      <c r="F201" s="45">
        <f t="shared" si="26"/>
        <v>106.70672696796231</v>
      </c>
    </row>
    <row r="202" spans="1:6" ht="12.75" customHeight="1" x14ac:dyDescent="0.2">
      <c r="A202" s="63">
        <v>34</v>
      </c>
      <c r="B202" s="183" t="s">
        <v>405</v>
      </c>
      <c r="C202" s="247" t="s">
        <v>406</v>
      </c>
      <c r="D202" s="60">
        <f t="shared" ref="D202:E202" si="37">D203+D208+D216</f>
        <v>215.34</v>
      </c>
      <c r="E202" s="60">
        <f t="shared" si="37"/>
        <v>247.2</v>
      </c>
      <c r="F202" s="45">
        <f t="shared" si="26"/>
        <v>114.79520757871273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215.34</v>
      </c>
      <c r="E216" s="60">
        <f t="shared" si="40"/>
        <v>247.2</v>
      </c>
      <c r="F216" s="45">
        <f t="shared" si="26"/>
        <v>114.79520757871273</v>
      </c>
    </row>
    <row r="217" spans="1:6" ht="12.75" customHeight="1" x14ac:dyDescent="0.2">
      <c r="A217" s="63">
        <v>3431</v>
      </c>
      <c r="B217" s="182" t="s">
        <v>435</v>
      </c>
      <c r="C217" s="247" t="s">
        <v>436</v>
      </c>
      <c r="D217" s="194">
        <v>212.34</v>
      </c>
      <c r="E217" s="194">
        <v>247.2</v>
      </c>
      <c r="F217" s="45">
        <f t="shared" si="26"/>
        <v>116.41706696807006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17454.849999999999</v>
      </c>
      <c r="E262" s="60">
        <f t="shared" si="55"/>
        <v>14043.14</v>
      </c>
      <c r="F262" s="45">
        <f t="shared" ref="F262:F268" si="56">IF(D262&lt;&gt;0,IF(E262/D262&gt;=100,"&gt;&gt;100",E262/D262*100),"-")</f>
        <v>80.454085827148333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17454.849999999999</v>
      </c>
      <c r="E269" s="60">
        <f t="shared" si="58"/>
        <v>14043.14</v>
      </c>
      <c r="F269" s="45">
        <f t="shared" ref="F269:F272" si="59">IF(D269&lt;&gt;0,IF(E269/D269&gt;=100,"&gt;&gt;100",E269/D269*100),"-")</f>
        <v>80.454085827148333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17454.849999999999</v>
      </c>
      <c r="E271" s="194">
        <v>14043.14</v>
      </c>
      <c r="F271" s="45">
        <f t="shared" si="59"/>
        <v>80.454085827148333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463.36</v>
      </c>
      <c r="E273" s="60">
        <f t="shared" si="60"/>
        <v>442.3</v>
      </c>
      <c r="F273" s="45">
        <f t="shared" ref="F273:F277" si="61">IF(D273&lt;&gt;0,IF(E273/D273&gt;=100,"&gt;&gt;100",E273/D273*100),"-")</f>
        <v>95.45493784530386</v>
      </c>
    </row>
    <row r="274" spans="1:6" ht="12.75" customHeight="1" x14ac:dyDescent="0.2">
      <c r="A274" s="63">
        <v>381</v>
      </c>
      <c r="B274" s="64" t="s">
        <v>540</v>
      </c>
      <c r="C274" s="247" t="s">
        <v>541</v>
      </c>
      <c r="D274" s="60">
        <f t="shared" ref="D274:E274" si="62">SUM(D275:D277)</f>
        <v>463.36</v>
      </c>
      <c r="E274" s="60">
        <f t="shared" si="62"/>
        <v>442.3</v>
      </c>
      <c r="F274" s="45">
        <f t="shared" si="61"/>
        <v>95.45493784530386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463.36</v>
      </c>
      <c r="E276" s="194">
        <v>442.3</v>
      </c>
      <c r="F276" s="45">
        <f t="shared" si="61"/>
        <v>95.45493784530386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1328494.8100000005</v>
      </c>
      <c r="E299" s="60">
        <f>E152-E297+E298</f>
        <v>1465527.35</v>
      </c>
      <c r="F299" s="45">
        <f t="shared" si="68"/>
        <v>110.31487206186372</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12413.930000000633</v>
      </c>
      <c r="E301" s="60">
        <f>IF(E299&gt;=E6,E299-E6,0)</f>
        <v>77828.15000000014</v>
      </c>
      <c r="F301" s="45">
        <f t="shared" si="68"/>
        <v>626.94207233322697</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9787.9599999999991</v>
      </c>
      <c r="E303" s="194">
        <v>26522.080000000002</v>
      </c>
      <c r="F303" s="45">
        <f t="shared" si="68"/>
        <v>270.9663709291824</v>
      </c>
    </row>
    <row r="304" spans="1:6" ht="12.75" customHeight="1" x14ac:dyDescent="0.2">
      <c r="A304" s="63">
        <v>96</v>
      </c>
      <c r="B304" s="220" t="s">
        <v>600</v>
      </c>
      <c r="C304" s="247" t="s">
        <v>601</v>
      </c>
      <c r="D304" s="194">
        <v>7920.82</v>
      </c>
      <c r="E304" s="194">
        <v>98065.76</v>
      </c>
      <c r="F304" s="45">
        <f t="shared" si="68"/>
        <v>1238.0758557826084</v>
      </c>
    </row>
    <row r="305" spans="1:6" ht="12" x14ac:dyDescent="0.2">
      <c r="A305" s="63">
        <v>9661</v>
      </c>
      <c r="B305" s="220" t="s">
        <v>602</v>
      </c>
      <c r="C305" s="247" t="s">
        <v>603</v>
      </c>
      <c r="D305" s="194">
        <v>830</v>
      </c>
      <c r="E305" s="194">
        <v>60</v>
      </c>
      <c r="F305" s="45">
        <f t="shared" si="68"/>
        <v>7.2289156626506017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4320.1900000000005</v>
      </c>
      <c r="E360" s="60">
        <f t="shared" si="86"/>
        <v>5561.43</v>
      </c>
      <c r="F360" s="45">
        <f t="shared" si="72"/>
        <v>128.73114376913978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4320.1900000000005</v>
      </c>
      <c r="E373" s="60">
        <f t="shared" si="90"/>
        <v>5561.43</v>
      </c>
      <c r="F373" s="45">
        <f t="shared" si="72"/>
        <v>128.73114376913978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3261.5</v>
      </c>
      <c r="E379" s="60">
        <f t="shared" si="92"/>
        <v>0</v>
      </c>
      <c r="F379" s="45">
        <f t="shared" si="72"/>
        <v>0</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3261.5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1058.69</v>
      </c>
      <c r="E393" s="60">
        <f t="shared" si="94"/>
        <v>5561.43</v>
      </c>
      <c r="F393" s="45">
        <f t="shared" si="72"/>
        <v>525.31241439892699</v>
      </c>
    </row>
    <row r="394" spans="1:6" ht="12.75" customHeight="1" x14ac:dyDescent="0.2">
      <c r="A394" s="63">
        <v>4241</v>
      </c>
      <c r="B394" s="64" t="s">
        <v>756</v>
      </c>
      <c r="C394" s="247" t="s">
        <v>757</v>
      </c>
      <c r="D394" s="194">
        <v>1058.69</v>
      </c>
      <c r="E394" s="194">
        <v>5561.43</v>
      </c>
      <c r="F394" s="45">
        <f t="shared" si="72"/>
        <v>525.31241439892699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4320.1900000000005</v>
      </c>
      <c r="E418" s="60">
        <f t="shared" si="102"/>
        <v>5561.43</v>
      </c>
      <c r="F418" s="45">
        <f t="shared" si="72"/>
        <v>128.73114376913978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1316080.8799999999</v>
      </c>
      <c r="E422" s="60">
        <f>E6+E308</f>
        <v>1387699.2</v>
      </c>
      <c r="F422" s="45">
        <f t="shared" si="72"/>
        <v>105.4417871339336</v>
      </c>
    </row>
    <row r="423" spans="1:6" ht="12.75" customHeight="1" x14ac:dyDescent="0.2">
      <c r="A423" s="63" t="s">
        <v>581</v>
      </c>
      <c r="B423" s="64" t="s">
        <v>804</v>
      </c>
      <c r="C423" s="247" t="s">
        <v>805</v>
      </c>
      <c r="D423" s="60">
        <f t="shared" ref="D423:E423" si="103">D299+D360</f>
        <v>1332815.0000000005</v>
      </c>
      <c r="E423" s="60">
        <f t="shared" si="103"/>
        <v>1471088.78</v>
      </c>
      <c r="F423" s="45">
        <f t="shared" si="72"/>
        <v>110.37456661277068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16734.120000000577</v>
      </c>
      <c r="E425" s="60">
        <f t="shared" si="105"/>
        <v>83389.580000000075</v>
      </c>
      <c r="F425" s="45">
        <f t="shared" si="72"/>
        <v>498.32067655781839</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9787.9599999999991</v>
      </c>
      <c r="E427" s="60">
        <f t="shared" si="107"/>
        <v>26522.080000000002</v>
      </c>
      <c r="F427" s="45">
        <f t="shared" si="72"/>
        <v>270.9663709291824</v>
      </c>
    </row>
    <row r="428" spans="1:6" ht="24" x14ac:dyDescent="0.2">
      <c r="A428" s="249" t="s">
        <v>815</v>
      </c>
      <c r="B428" s="243" t="s">
        <v>816</v>
      </c>
      <c r="C428" s="250" t="s">
        <v>817</v>
      </c>
      <c r="D428" s="81">
        <f t="shared" ref="D428:E428" si="108">D304+D421</f>
        <v>7920.82</v>
      </c>
      <c r="E428" s="81">
        <f t="shared" si="108"/>
        <v>98065.76</v>
      </c>
      <c r="F428" s="61">
        <f t="shared" si="72"/>
        <v>1238.0758557826084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1316080.8799999999</v>
      </c>
      <c r="E643" s="60">
        <f>E422+E430</f>
        <v>1387699.2</v>
      </c>
      <c r="F643" s="45">
        <f t="shared" si="109"/>
        <v>105.4417871339336</v>
      </c>
    </row>
    <row r="644" spans="1:6" ht="12.75" customHeight="1" x14ac:dyDescent="0.2">
      <c r="A644" s="63" t="s">
        <v>581</v>
      </c>
      <c r="B644" s="64" t="s">
        <v>1237</v>
      </c>
      <c r="C644" s="247" t="s">
        <v>1238</v>
      </c>
      <c r="D644" s="60">
        <f>D423+D535</f>
        <v>1332815.0000000005</v>
      </c>
      <c r="E644" s="60">
        <f>E423+E535</f>
        <v>1471088.78</v>
      </c>
      <c r="F644" s="45">
        <f t="shared" si="109"/>
        <v>110.37456661277068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16734.120000000577</v>
      </c>
      <c r="E646" s="60">
        <f t="shared" si="164"/>
        <v>83389.580000000075</v>
      </c>
      <c r="F646" s="45">
        <f t="shared" si="109"/>
        <v>498.32067655781839</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9787.9599999999991</v>
      </c>
      <c r="E648" s="60">
        <f>IF(E427-E426+E642-E641&gt;=0,E427-E426+E642-E641,0)</f>
        <v>26522.080000000002</v>
      </c>
      <c r="F648" s="45">
        <f t="shared" si="109"/>
        <v>270.9663709291824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26522.080000000577</v>
      </c>
      <c r="E650" s="60">
        <f t="shared" si="166"/>
        <v>109911.66000000008</v>
      </c>
      <c r="F650" s="45">
        <f t="shared" si="109"/>
        <v>414.41568685411437</v>
      </c>
    </row>
    <row r="651" spans="1:6" ht="24" x14ac:dyDescent="0.2">
      <c r="A651" s="249" t="s">
        <v>1251</v>
      </c>
      <c r="B651" s="184" t="s">
        <v>1252</v>
      </c>
      <c r="C651" s="250" t="s">
        <v>1251</v>
      </c>
      <c r="D651" s="196">
        <v>88785</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2932.62</v>
      </c>
      <c r="E653" s="194">
        <v>1090.76</v>
      </c>
      <c r="F653" s="45">
        <f t="shared" ref="F653:F740" si="167">IF(D653&lt;&gt;0,IF(E653/D653&gt;=100,"&gt;&gt;100",E653/D653*100),"-")</f>
        <v>37.194044915468083</v>
      </c>
    </row>
    <row r="654" spans="1:6" ht="12.75" customHeight="1" x14ac:dyDescent="0.2">
      <c r="A654" s="63" t="s">
        <v>1256</v>
      </c>
      <c r="B654" s="64" t="s">
        <v>1257</v>
      </c>
      <c r="C654" s="247" t="s">
        <v>1256</v>
      </c>
      <c r="D654" s="194">
        <v>5931.74</v>
      </c>
      <c r="E654" s="194">
        <v>20267.990000000002</v>
      </c>
      <c r="F654" s="45">
        <f t="shared" si="167"/>
        <v>341.68709350038944</v>
      </c>
    </row>
    <row r="655" spans="1:6" ht="12.75" customHeight="1" x14ac:dyDescent="0.2">
      <c r="A655" s="63" t="s">
        <v>1258</v>
      </c>
      <c r="B655" s="64" t="s">
        <v>1259</v>
      </c>
      <c r="C655" s="247" t="s">
        <v>1258</v>
      </c>
      <c r="D655" s="194">
        <v>7773.6</v>
      </c>
      <c r="E655" s="194">
        <v>21358.75</v>
      </c>
      <c r="F655" s="45">
        <f t="shared" si="167"/>
        <v>274.76008541730988</v>
      </c>
    </row>
    <row r="656" spans="1:6" ht="24" x14ac:dyDescent="0.2">
      <c r="A656" s="63">
        <v>11</v>
      </c>
      <c r="B656" s="64" t="s">
        <v>1260</v>
      </c>
      <c r="C656" s="247" t="s">
        <v>1261</v>
      </c>
      <c r="D656" s="60">
        <f t="shared" ref="D656:E656" si="168">+D653+D654-D655</f>
        <v>1090.7600000000002</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44</v>
      </c>
      <c r="E658" s="253">
        <v>47</v>
      </c>
      <c r="F658" s="45">
        <f t="shared" si="167"/>
        <v>106.81818181818181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v>
      </c>
      <c r="E660" s="253">
        <v>40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1105343.46</v>
      </c>
      <c r="E683" s="192">
        <v>1151227.8400000001</v>
      </c>
      <c r="F683" s="71">
        <f t="shared" si="167"/>
        <v>104.15114230648274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1058.77</v>
      </c>
      <c r="E685" s="194">
        <v>5487.42</v>
      </c>
      <c r="F685" s="45">
        <f t="shared" si="167"/>
        <v>518.2825353948449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17482.759999999998</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60175.95</v>
      </c>
      <c r="E724" s="192">
        <v>57649.56</v>
      </c>
      <c r="F724" s="71">
        <f t="shared" si="167"/>
        <v>95.801661627278008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2207.1999999999998</v>
      </c>
      <c r="E733" s="192">
        <v>2207.1999999999998</v>
      </c>
      <c r="F733" s="71">
        <f t="shared" si="167"/>
        <v>100</v>
      </c>
    </row>
    <row r="734" spans="1:6" ht="12.75" customHeight="1" x14ac:dyDescent="0.2">
      <c r="A734" s="70">
        <v>32121</v>
      </c>
      <c r="B734" s="65" t="s">
        <v>1397</v>
      </c>
      <c r="C734" s="278" t="s">
        <v>1398</v>
      </c>
      <c r="D734" s="192">
        <v>23119.759999999998</v>
      </c>
      <c r="E734" s="192">
        <v>27389.599999999999</v>
      </c>
      <c r="F734" s="71">
        <f t="shared" si="167"/>
        <v>118.46835780302219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2193.6</v>
      </c>
      <c r="E736" s="194">
        <v>710.7</v>
      </c>
      <c r="F736" s="45">
        <f t="shared" si="167"/>
        <v>32.398796498905909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364.04</v>
      </c>
      <c r="E738" s="194">
        <v>2288.25</v>
      </c>
      <c r="F738" s="45">
        <f t="shared" si="167"/>
        <v>628.57103614987352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31.82</v>
      </c>
      <c r="E742" s="192">
        <v>60</v>
      </c>
      <c r="F742" s="71">
        <f t="shared" si="169"/>
        <v>188.56065367693276</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17454.849999999999</v>
      </c>
      <c r="E855" s="194">
        <v>14043.14</v>
      </c>
      <c r="F855" s="45">
        <f t="shared" si="169"/>
        <v>80.454085827148333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2" zoomScaleNormal="100" workbookViewId="0">
      <selection activeCell="D290" sqref="D29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500029.58999999997</v>
      </c>
      <c r="E6" s="180">
        <f t="shared" si="0"/>
        <v>506960.55999999994</v>
      </c>
      <c r="F6" s="181">
        <f t="shared" ref="F6:F298" si="1">IF(D6&gt;0,IF(E6/D6&gt;=100,"&gt;&gt;100",E6/D6*100),"-")</f>
        <v>101.38611196989362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395335.73999999993</v>
      </c>
      <c r="E7" s="79">
        <f t="shared" si="2"/>
        <v>367784.81999999995</v>
      </c>
      <c r="F7" s="71">
        <f t="shared" si="1"/>
        <v>93.031007011913474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168349.86</v>
      </c>
      <c r="E8" s="79">
        <f>E9+E10-E11</f>
        <v>168349.86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168349.86</v>
      </c>
      <c r="E9" s="192">
        <v>168349.86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226985.87999999995</v>
      </c>
      <c r="E12" s="79">
        <f t="shared" si="3"/>
        <v>199434.95999999996</v>
      </c>
      <c r="F12" s="71">
        <f t="shared" si="1"/>
        <v>87.862275838479476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183014.26999999996</v>
      </c>
      <c r="E13" s="79">
        <f t="shared" si="4"/>
        <v>175950.39999999997</v>
      </c>
      <c r="F13" s="71">
        <f t="shared" si="1"/>
        <v>96.140262723775578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615855.32999999996</v>
      </c>
      <c r="E15" s="192">
        <v>615855.32999999996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432841.06</v>
      </c>
      <c r="E18" s="192">
        <v>439904.93</v>
      </c>
      <c r="F18" s="71">
        <f t="shared" si="1"/>
        <v>101.63197779803977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38765.51999999999</v>
      </c>
      <c r="E19" s="79">
        <f t="shared" si="5"/>
        <v>20636.049999999988</v>
      </c>
      <c r="F19" s="71">
        <f t="shared" si="1"/>
        <v>53.233001904785468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156744.76999999999</v>
      </c>
      <c r="E20" s="192">
        <v>156744.76999999999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199.42</v>
      </c>
      <c r="E21" s="192">
        <v>199.42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8019.46</v>
      </c>
      <c r="E22" s="192">
        <v>8019.46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25.75</v>
      </c>
      <c r="E23" s="192">
        <v>25.75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1995.01</v>
      </c>
      <c r="E24" s="192">
        <v>1995.01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4810.62</v>
      </c>
      <c r="E25" s="192">
        <v>4810.62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77322.41</v>
      </c>
      <c r="E26" s="192">
        <v>77322.41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210351.92</v>
      </c>
      <c r="E28" s="192">
        <v>228481.39</v>
      </c>
      <c r="F28" s="71">
        <f t="shared" si="1"/>
        <v>108.61863775714527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5206.0900000000038</v>
      </c>
      <c r="E35" s="79">
        <f t="shared" si="7"/>
        <v>2848.5099999999948</v>
      </c>
      <c r="F35" s="71">
        <f t="shared" si="1"/>
        <v>54.71495882706585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41313.29</v>
      </c>
      <c r="E36" s="192">
        <v>41732.74</v>
      </c>
      <c r="F36" s="71">
        <f t="shared" si="1"/>
        <v>101.01529072121826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36107.199999999997</v>
      </c>
      <c r="E40" s="192">
        <v>38884.230000000003</v>
      </c>
      <c r="F40" s="71">
        <f t="shared" si="1"/>
        <v>107.6910699251119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27540.55</v>
      </c>
      <c r="E54" s="192">
        <v>28055.05</v>
      </c>
      <c r="F54" s="71">
        <f t="shared" si="1"/>
        <v>101.86815441231202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27540.55</v>
      </c>
      <c r="E55" s="192">
        <v>28055.05</v>
      </c>
      <c r="F55" s="71">
        <f t="shared" si="1"/>
        <v>101.86815441231202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104693.85</v>
      </c>
      <c r="E69" s="79">
        <f>E70+E82+E88+E119+E135+E147+E165+E171</f>
        <v>139175.74</v>
      </c>
      <c r="F69" s="71">
        <f t="shared" si="1"/>
        <v>132.93592699093594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1090.76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812.22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812.22</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278.54000000000002</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3460.35</v>
      </c>
      <c r="E82" s="79">
        <f>SUM(E83:E85)-E86+E87</f>
        <v>11923.26</v>
      </c>
      <c r="F82" s="71">
        <f t="shared" si="1"/>
        <v>344.56803502535871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3460.35</v>
      </c>
      <c r="E87" s="192">
        <v>11923.26</v>
      </c>
      <c r="F87" s="71">
        <f t="shared" si="1"/>
        <v>344.56803502535871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29.33</v>
      </c>
      <c r="E135" s="79">
        <f t="shared" si="21"/>
        <v>29.33</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29.33</v>
      </c>
      <c r="E136" s="79">
        <f t="shared" si="22"/>
        <v>29.33</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29.33</v>
      </c>
      <c r="E137" s="192">
        <v>29.33</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11328.41</v>
      </c>
      <c r="E147" s="79">
        <f t="shared" si="24"/>
        <v>127223.15</v>
      </c>
      <c r="F147" s="71">
        <f t="shared" si="1"/>
        <v>1123.0450698730006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90681.48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90681.48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7090.82</v>
      </c>
      <c r="E160" s="192">
        <v>7324.28</v>
      </c>
      <c r="F160" s="71">
        <f t="shared" si="1"/>
        <v>103.29242598176234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830</v>
      </c>
      <c r="E161" s="192">
        <v>60</v>
      </c>
      <c r="F161" s="71">
        <f t="shared" si="1"/>
        <v>7.2289156626506017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3407.59</v>
      </c>
      <c r="E162" s="192">
        <v>29157.39</v>
      </c>
      <c r="F162" s="71">
        <f t="shared" si="1"/>
        <v>855.66015864584642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88785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88785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500029.59</v>
      </c>
      <c r="E176" s="79">
        <f>E177+E251</f>
        <v>506960.55999999994</v>
      </c>
      <c r="F176" s="71">
        <f t="shared" si="1"/>
        <v>101.38611196989361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123295.11</v>
      </c>
      <c r="E177" s="79">
        <f>E178+E197+E203+E219+E247+E248</f>
        <v>151021.63999999998</v>
      </c>
      <c r="F177" s="71">
        <f t="shared" si="1"/>
        <v>122.48793970823336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123295.11</v>
      </c>
      <c r="E178" s="79">
        <f>SUM(E179:E181)+E185+E186+SUM(E194:E196)</f>
        <v>121208.48</v>
      </c>
      <c r="F178" s="71">
        <f t="shared" si="1"/>
        <v>98.307613335192272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99582.16</v>
      </c>
      <c r="E179" s="192">
        <v>103023.75</v>
      </c>
      <c r="F179" s="71">
        <f t="shared" si="1"/>
        <v>103.4560306785874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14837.86</v>
      </c>
      <c r="E180" s="192">
        <v>17527.009999999998</v>
      </c>
      <c r="F180" s="71">
        <f t="shared" si="1"/>
        <v>118.12357038009522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25.54</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25.54</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657.72</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8849.5499999999993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427.06</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427.06</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29386.1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376734.48000000004</v>
      </c>
      <c r="E251" s="79">
        <f>+E252+E255-E264+E274+E291</f>
        <v>355938.92</v>
      </c>
      <c r="F251" s="71">
        <f t="shared" si="1"/>
        <v>94.480048653895437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395335.74</v>
      </c>
      <c r="E252" s="79">
        <f>E253-E254</f>
        <v>367784.82</v>
      </c>
      <c r="F252" s="71">
        <f t="shared" si="1"/>
        <v>93.031007011913474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395335.74</v>
      </c>
      <c r="E253" s="192">
        <v>367784.82</v>
      </c>
      <c r="F253" s="71">
        <f t="shared" si="1"/>
        <v>93.031007011913474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-26522.079999999987</v>
      </c>
      <c r="E255" s="79">
        <f>E256-E260</f>
        <v>-109911.66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144262.92000000001</v>
      </c>
      <c r="E256" s="79">
        <f>SUM(E257:E259)</f>
        <v>139940.35999999999</v>
      </c>
      <c r="F256" s="71">
        <f t="shared" si="1"/>
        <v>97.003692979457213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144262.92000000001</v>
      </c>
      <c r="E257" s="192">
        <v>139940.35999999999</v>
      </c>
      <c r="F257" s="71">
        <f t="shared" si="1"/>
        <v>97.003692979457213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170785</v>
      </c>
      <c r="E260" s="79">
        <f>SUM(E261:E263)</f>
        <v>249852.02</v>
      </c>
      <c r="F260" s="71">
        <f t="shared" si="1"/>
        <v>146.29623210469302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170785</v>
      </c>
      <c r="E262" s="192">
        <v>249852.02</v>
      </c>
      <c r="F262" s="71">
        <f t="shared" si="1"/>
        <v>146.29623210469302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7920.82</v>
      </c>
      <c r="E274" s="79">
        <f>SUM(E275:E277)+SUM(E286:E290)</f>
        <v>98065.76</v>
      </c>
      <c r="F274" s="71">
        <f t="shared" si="1"/>
        <v>1238.0758557826084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90681.48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90681.48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7090.82</v>
      </c>
      <c r="E287" s="192">
        <v>7324.28</v>
      </c>
      <c r="F287" s="71">
        <f t="shared" si="39"/>
        <v>103.29242598176234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830</v>
      </c>
      <c r="E288" s="192">
        <v>60</v>
      </c>
      <c r="F288" s="71">
        <f t="shared" si="39"/>
        <v>7.2289156626506017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1953.54</v>
      </c>
      <c r="E302" s="192">
        <v>127223.15</v>
      </c>
      <c r="F302" s="71">
        <f t="shared" si="43"/>
        <v>6512.4415164265902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9374.8700000000008</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3460.35</v>
      </c>
      <c r="E308" s="192">
        <v>11923.26</v>
      </c>
      <c r="F308" s="71">
        <f t="shared" si="43"/>
        <v>344.56803502535871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3407.59</v>
      </c>
      <c r="E335" s="192">
        <v>29157.39</v>
      </c>
      <c r="F335" s="71">
        <f t="shared" si="43"/>
        <v>855.66015864584642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1306.6400000000001</v>
      </c>
      <c r="E336" s="192">
        <v>5081.74</v>
      </c>
      <c r="F336" s="71">
        <f t="shared" si="43"/>
        <v>388.9166105430723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121988.47</v>
      </c>
      <c r="E337" s="192">
        <v>116126.74</v>
      </c>
      <c r="F337" s="71">
        <f t="shared" si="43"/>
        <v>95.194849152546951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397.09</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29.97</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1087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17589.189999999999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10709.91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1332815</v>
      </c>
      <c r="E114" s="60">
        <f t="shared" si="22"/>
        <v>1471088.7799999998</v>
      </c>
      <c r="F114" s="45">
        <f t="shared" si="1"/>
        <v>110.37456661277069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1251021.08</v>
      </c>
      <c r="E115" s="60">
        <f t="shared" si="23"/>
        <v>1401869.88</v>
      </c>
      <c r="F115" s="45">
        <f t="shared" si="1"/>
        <v>112.05805420960611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1251021.08</v>
      </c>
      <c r="E117" s="194">
        <v>1401869.88</v>
      </c>
      <c r="F117" s="45">
        <f t="shared" si="1"/>
        <v>112.05805420960611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81793.919999999998</v>
      </c>
      <c r="E126" s="194">
        <v>69218.899999999994</v>
      </c>
      <c r="F126" s="45">
        <f t="shared" si="1"/>
        <v>84.625972199400636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1332815</v>
      </c>
      <c r="E141" s="81">
        <f t="shared" si="28"/>
        <v>1471088.7799999998</v>
      </c>
      <c r="F141" s="61">
        <f t="shared" si="1"/>
        <v>110.37456661277069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27970.37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27970.37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27970.37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27970.37</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123295.11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1435708.0699999998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1387354.3199999998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1194893.1599999999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177728.52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247.2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14043.14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442.3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5561.43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42792.32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1407981.54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1380591.4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1191451.57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175039.37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272.74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13385.42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442.3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5134.37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22255.77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151021.6399999999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34864.93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5081.7400000000007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600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600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3824.02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2736.46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1087.56</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657.72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657.72</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397.09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397.09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29386.1</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116156.71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116126.74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29.97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11332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Ravnatelj</cp:lastModifiedBy>
  <cp:lastPrinted>2025-11-26T12:43:51Z</cp:lastPrinted>
  <dcterms:created xsi:type="dcterms:W3CDTF">2022-04-01T05:14:30Z</dcterms:created>
  <dcterms:modified xsi:type="dcterms:W3CDTF">2026-01-31T13:56:14Z</dcterms:modified>
</cp:coreProperties>
</file>