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7"/>
  <c r="F46" s="1"/>
  <c r="F45" s="1"/>
  <c r="E46"/>
  <c r="D45"/>
  <c r="F91"/>
  <c r="E91"/>
  <c r="D91"/>
  <c r="F88"/>
  <c r="F87" s="1"/>
  <c r="E88"/>
  <c r="D88"/>
  <c r="D87" s="1"/>
  <c r="E87"/>
  <c r="F84"/>
  <c r="E84"/>
  <c r="D84"/>
  <c r="F15"/>
  <c r="F14" s="1"/>
  <c r="E19"/>
  <c r="E18" s="1"/>
  <c r="F19"/>
  <c r="F18" s="1"/>
  <c r="D19"/>
  <c r="D18" s="1"/>
  <c r="E42"/>
  <c r="E41" s="1"/>
  <c r="F41"/>
  <c r="F40" s="1"/>
  <c r="D41"/>
  <c r="D40" s="1"/>
  <c r="E37"/>
  <c r="E36" s="1"/>
  <c r="E35" s="1"/>
  <c r="F37"/>
  <c r="F36" s="1"/>
  <c r="F35" s="1"/>
  <c r="D37"/>
  <c r="D36" s="1"/>
  <c r="D35" s="1"/>
  <c r="E32"/>
  <c r="E31" s="1"/>
  <c r="E30" s="1"/>
  <c r="F32"/>
  <c r="F31" s="1"/>
  <c r="F30" s="1"/>
  <c r="D32"/>
  <c r="D31" s="1"/>
  <c r="D30" s="1"/>
  <c r="F27"/>
  <c r="F26" s="1"/>
  <c r="E27"/>
  <c r="E26" s="1"/>
  <c r="D27"/>
  <c r="D26" s="1"/>
  <c r="E24"/>
  <c r="E23" s="1"/>
  <c r="E22" s="1"/>
  <c r="F24"/>
  <c r="F23" s="1"/>
  <c r="F22" s="1"/>
  <c r="D24"/>
  <c r="D23" s="1"/>
  <c r="D22" s="1"/>
  <c r="E7"/>
  <c r="E6" s="1"/>
  <c r="F7"/>
  <c r="F6" s="1"/>
  <c r="E15"/>
  <c r="E14" s="1"/>
  <c r="D15"/>
  <c r="D14" s="1"/>
  <c r="E53"/>
  <c r="E52" s="1"/>
  <c r="F53"/>
  <c r="F52" s="1"/>
  <c r="D53"/>
  <c r="D52" s="1"/>
  <c r="E57"/>
  <c r="E56" s="1"/>
  <c r="F57"/>
  <c r="F56" s="1"/>
  <c r="D57"/>
  <c r="D56" s="1"/>
  <c r="E59"/>
  <c r="F59"/>
  <c r="D59"/>
  <c r="E70"/>
  <c r="F70"/>
  <c r="E68"/>
  <c r="E67" s="1"/>
  <c r="F68"/>
  <c r="E65"/>
  <c r="E64" s="1"/>
  <c r="F65"/>
  <c r="F64" s="1"/>
  <c r="D65"/>
  <c r="D64" s="1"/>
  <c r="D68"/>
  <c r="D70"/>
  <c r="E74"/>
  <c r="E73" s="1"/>
  <c r="E72" s="1"/>
  <c r="F74"/>
  <c r="F73" s="1"/>
  <c r="F72" s="1"/>
  <c r="D74"/>
  <c r="D73" s="1"/>
  <c r="D72" s="1"/>
  <c r="E79"/>
  <c r="E78" s="1"/>
  <c r="E77" s="1"/>
  <c r="F79"/>
  <c r="F78" s="1"/>
  <c r="F77" s="1"/>
  <c r="D79"/>
  <c r="D78" s="1"/>
  <c r="D77" s="1"/>
  <c r="F86" l="1"/>
  <c r="E86"/>
  <c r="D86"/>
  <c r="D67"/>
  <c r="D63" s="1"/>
  <c r="D13"/>
  <c r="D12" s="1"/>
  <c r="F13"/>
  <c r="E13"/>
  <c r="E51"/>
  <c r="D51"/>
  <c r="F51"/>
  <c r="F67"/>
  <c r="F63" s="1"/>
  <c r="E63"/>
  <c r="D50" l="1"/>
</calcChain>
</file>

<file path=xl/sharedStrings.xml><?xml version="1.0" encoding="utf-8"?>
<sst xmlns="http://schemas.openxmlformats.org/spreadsheetml/2006/main" count="215" uniqueCount="97">
  <si>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</si>
  <si>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</si>
  <si>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</si>
  <si>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</si>
  <si>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</si>
  <si>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</si>
  <si>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</si>
  <si>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</si>
  <si>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</si>
  <si>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</si>
  <si>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</si>
  <si>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</si>
  <si>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</si>
  <si>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</si>
  <si>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</si>
  <si>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</si>
  <si>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</si>
  <si>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</si>
  <si>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</si>
  <si>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</si>
  <si>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</si>
  <si>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</si>
  <si>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</si>
  <si>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</si>
  <si>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</si>
  <si>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</si>
  <si>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</si>
  <si>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</si>
  <si>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</si>
  <si>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</si>
  <si>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</si>
  <si>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</si>
  <si>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</si>
  <si>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</si>
  <si>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</si>
  <si>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</si>
  <si>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</si>
  <si>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</si>
  <si>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</si>
  <si>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</si>
  <si>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</si>
  <si>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</si>
  <si>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</si>
  <si>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</si>
  <si>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</si>
  <si>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</si>
  <si>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</si>
  <si>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</si>
  <si>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</si>
  <si>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</si>
  <si>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</si>
  <si>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</si>
  <si>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</si>
  <si>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</si>
  <si>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</si>
  <si>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UKUPAN DONOS VIŠKA / MANJKA IZ PRETHODNE(IH) GODINE*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</si>
  <si>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</si>
  <si>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PROGRAM ZAKONSKOG STANDARDA - DECENTRALIZIRANE FUNKCIJE</t>
  </si>
  <si>
    <t>A113701</t>
  </si>
  <si>
    <t>PROGRAMSKA DJELATNOST OSNOVNIH ŠKOLA GRADA</t>
  </si>
  <si>
    <t>Prihodi za decentralizirane funkcije</t>
  </si>
  <si>
    <t>Financijski rashodi</t>
  </si>
  <si>
    <t>PROGRAM STANDARDA IZNAD DRŽAVNOG STANDARDA - ŠIRE JAVNE POTREBE</t>
  </si>
  <si>
    <t>A113801</t>
  </si>
  <si>
    <t>PROGRAM PRODUŽENOG BORAVKA I CJELODNEVNOG ODGOJNO-OBRAZOVNOG RADA</t>
  </si>
  <si>
    <t>Naknade građanima i kućanstvima na temelju osiguranja i druge naknade</t>
  </si>
  <si>
    <t>OSTALE PROGRAMSKE AKTIVNOSTI OSNOVNIH ŠKOLA</t>
  </si>
  <si>
    <t>A113913</t>
  </si>
  <si>
    <t>UDŽBENICI ZA UČENIKE OSNOVNIH ŠKOLA</t>
  </si>
  <si>
    <t>A113901</t>
  </si>
  <si>
    <t>A113914</t>
  </si>
  <si>
    <t>ODGOJNO - OBRAZOVNO, ADMINISTRATIVNO I TEHNIČKO OSOBLJE</t>
  </si>
  <si>
    <t>A113922</t>
  </si>
  <si>
    <t>PREHRANA UČENIKA OSNOVNIH ŠKOLA</t>
  </si>
  <si>
    <t>A113804</t>
  </si>
  <si>
    <t>A113811</t>
  </si>
  <si>
    <t>A113814</t>
  </si>
  <si>
    <t>A113821</t>
  </si>
  <si>
    <t>PROGRAM RADA S DAROVITIM UČENICIMA</t>
  </si>
  <si>
    <t>OSTALE AKTIVNOSTI</t>
  </si>
  <si>
    <t>FAKULTATIVNI PREDMET MOJA RIJEKA</t>
  </si>
  <si>
    <t>GRAĐANSKI ODGOJ I OBRAZOVANJE</t>
  </si>
  <si>
    <t>Prihodi za posebne namjene - proračunski korisnici</t>
  </si>
  <si>
    <t>Vlastiti prihodi - proračunski korisnici</t>
  </si>
  <si>
    <t>Pomoći iz državnog proračuna - proračunski korisnici</t>
  </si>
  <si>
    <t>Rahodi za nabavu proizvedene dugotrajne imovine</t>
  </si>
  <si>
    <t>FINANCIJSKI PLAN OŠ ŠKURINJE RIJEKA PRORAČUNSKOG KORISNIKA JEDINICE LOKALNE I PODRUČNE (REGIONALNE) SAMOUPRAVE 
ZA 2024. I PROJEKCIJA ZA 2025. I 2026. GODINU</t>
  </si>
  <si>
    <t>POMOĆNICI U NASTAVI</t>
  </si>
  <si>
    <t>A113818</t>
  </si>
  <si>
    <t>A113904</t>
  </si>
  <si>
    <t>ŠKOLSKA SHEMA</t>
  </si>
  <si>
    <t>Pomoći iz državnog proračuna temeljem prijenosa EU sredstava</t>
  </si>
  <si>
    <t>K113902</t>
  </si>
  <si>
    <t>PROIZVEDENA DUGOTRAJNA IMOVINA OSNOVNIH ŠKOLA</t>
  </si>
  <si>
    <t>Rashodi za nabavu proizvedene dugotrajne imovine</t>
  </si>
  <si>
    <t>A113825</t>
  </si>
  <si>
    <t>ZDRAVSTVENI ODGOJ I OBRAZOVANJE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</si>
</sst>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17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 applyProtection="1">
      <alignment horizontal="right" vertical="center" wrapText="1"/>
    </xf>
    <xf numFmtId="0" fontId="19" fillId="0" borderId="0" xfId="0" applyFont="1"/>
    <xf numFmtId="0" fontId="1" fillId="0" borderId="0" xfId="0" applyFon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3" fontId="20" fillId="2" borderId="3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right" vertical="center" wrapText="1"/>
    </xf>
    <xf numFmtId="0" fontId="17" fillId="2" borderId="4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>
      <selection activeCell="G12" sqref="G12"/>
    </sheetView>
  </sheetViews>
  <sheetFormatPr defaultRowHeight="15"/>
  <cols>
    <col min="5" max="8" width="25.28515625" customWidth="1"/>
  </cols>
  <sheetData>
    <row r="1" spans="1:8" ht="42" customHeight="1">
      <c r="A1" s="72" t="s">
        <v>86</v>
      </c>
      <c r="B1" s="72"/>
      <c r="C1" s="72"/>
      <c r="D1" s="72"/>
      <c r="E1" s="72"/>
      <c r="F1" s="72"/>
      <c r="G1" s="72"/>
      <c r="H1" s="72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72" t="s">
        <v>36</v>
      </c>
      <c r="B3" s="72"/>
      <c r="C3" s="72"/>
      <c r="D3" s="72"/>
      <c r="E3" s="72"/>
      <c r="F3" s="72"/>
      <c r="G3" s="74"/>
      <c r="H3" s="74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72" t="s">
        <v>44</v>
      </c>
      <c r="B5" s="73"/>
      <c r="C5" s="73"/>
      <c r="D5" s="73"/>
      <c r="E5" s="73"/>
      <c r="F5" s="73"/>
      <c r="G5" s="73"/>
      <c r="H5" s="73"/>
    </row>
    <row r="6" spans="1:8" ht="18">
      <c r="A6" s="1"/>
      <c r="B6" s="2"/>
      <c r="C6" s="2"/>
      <c r="D6" s="2"/>
      <c r="E6" s="7"/>
      <c r="F6" s="8"/>
      <c r="G6" s="8"/>
      <c r="H6" s="45" t="s">
        <v>54</v>
      </c>
    </row>
    <row r="7" spans="1:8" ht="25.5">
      <c r="A7" s="33"/>
      <c r="B7" s="34"/>
      <c r="C7" s="34"/>
      <c r="D7" s="35"/>
      <c r="E7" s="36"/>
      <c r="F7" s="4" t="s">
        <v>52</v>
      </c>
      <c r="G7" s="4" t="s">
        <v>46</v>
      </c>
      <c r="H7" s="4" t="s">
        <v>53</v>
      </c>
    </row>
    <row r="8" spans="1:8">
      <c r="A8" s="75" t="s">
        <v>0</v>
      </c>
      <c r="B8" s="76"/>
      <c r="C8" s="76"/>
      <c r="D8" s="76"/>
      <c r="E8" s="77"/>
      <c r="F8" s="37">
        <v>0</v>
      </c>
      <c r="G8" s="37">
        <v>0</v>
      </c>
      <c r="H8" s="37">
        <v>0</v>
      </c>
    </row>
    <row r="9" spans="1:8">
      <c r="A9" s="78" t="s">
        <v>1</v>
      </c>
      <c r="B9" s="71"/>
      <c r="C9" s="71"/>
      <c r="D9" s="71"/>
      <c r="E9" s="79"/>
      <c r="F9" s="38">
        <v>1130588</v>
      </c>
      <c r="G9" s="38">
        <v>1159257</v>
      </c>
      <c r="H9" s="38">
        <v>1185014</v>
      </c>
    </row>
    <row r="10" spans="1:8">
      <c r="A10" s="80" t="s">
        <v>2</v>
      </c>
      <c r="B10" s="79"/>
      <c r="C10" s="79"/>
      <c r="D10" s="79"/>
      <c r="E10" s="79"/>
      <c r="F10" s="38">
        <v>0</v>
      </c>
      <c r="G10" s="38">
        <v>0</v>
      </c>
      <c r="H10" s="38">
        <v>0</v>
      </c>
    </row>
    <row r="11" spans="1:8">
      <c r="A11" s="46" t="s">
        <v>3</v>
      </c>
      <c r="B11" s="47"/>
      <c r="C11" s="47"/>
      <c r="D11" s="47"/>
      <c r="E11" s="47"/>
      <c r="F11" s="37">
        <v>0</v>
      </c>
      <c r="G11" s="37">
        <v>0</v>
      </c>
      <c r="H11" s="37">
        <v>0</v>
      </c>
    </row>
    <row r="12" spans="1:8">
      <c r="A12" s="70" t="s">
        <v>4</v>
      </c>
      <c r="B12" s="71"/>
      <c r="C12" s="71"/>
      <c r="D12" s="71"/>
      <c r="E12" s="71"/>
      <c r="F12" s="38">
        <v>1130588</v>
      </c>
      <c r="G12" s="38">
        <v>1159257</v>
      </c>
      <c r="H12" s="39">
        <v>1185014</v>
      </c>
    </row>
    <row r="13" spans="1:8">
      <c r="A13" s="84" t="s">
        <v>5</v>
      </c>
      <c r="B13" s="79"/>
      <c r="C13" s="79"/>
      <c r="D13" s="79"/>
      <c r="E13" s="79"/>
      <c r="F13" s="40"/>
      <c r="G13" s="40"/>
      <c r="H13" s="39"/>
    </row>
    <row r="14" spans="1:8">
      <c r="A14" s="83" t="s">
        <v>6</v>
      </c>
      <c r="B14" s="76"/>
      <c r="C14" s="76"/>
      <c r="D14" s="76"/>
      <c r="E14" s="76"/>
      <c r="F14" s="41">
        <v>0</v>
      </c>
      <c r="G14" s="41">
        <v>0</v>
      </c>
      <c r="H14" s="41">
        <v>0</v>
      </c>
    </row>
    <row r="15" spans="1:8" ht="18">
      <c r="A15" s="5"/>
      <c r="B15" s="9"/>
      <c r="C15" s="9"/>
      <c r="D15" s="9"/>
      <c r="E15" s="9"/>
      <c r="F15" s="3"/>
      <c r="G15" s="3"/>
      <c r="H15" s="3"/>
    </row>
    <row r="16" spans="1:8" ht="18" customHeight="1">
      <c r="A16" s="72" t="s">
        <v>45</v>
      </c>
      <c r="B16" s="73"/>
      <c r="C16" s="73"/>
      <c r="D16" s="73"/>
      <c r="E16" s="73"/>
      <c r="F16" s="73"/>
      <c r="G16" s="73"/>
      <c r="H16" s="73"/>
    </row>
    <row r="17" spans="1:8" ht="18">
      <c r="A17" s="29"/>
      <c r="B17" s="27"/>
      <c r="C17" s="27"/>
      <c r="D17" s="27"/>
      <c r="E17" s="27"/>
      <c r="F17" s="28"/>
      <c r="G17" s="28"/>
      <c r="H17" s="28"/>
    </row>
    <row r="18" spans="1:8" ht="25.5">
      <c r="A18" s="33"/>
      <c r="B18" s="34"/>
      <c r="C18" s="34"/>
      <c r="D18" s="35"/>
      <c r="E18" s="36"/>
      <c r="F18" s="4" t="s">
        <v>52</v>
      </c>
      <c r="G18" s="4" t="s">
        <v>46</v>
      </c>
      <c r="H18" s="4" t="s">
        <v>53</v>
      </c>
    </row>
    <row r="19" spans="1:8" ht="15.75" customHeight="1">
      <c r="A19" s="78" t="s">
        <v>8</v>
      </c>
      <c r="B19" s="81"/>
      <c r="C19" s="81"/>
      <c r="D19" s="81"/>
      <c r="E19" s="82"/>
      <c r="F19" s="40">
        <v>0</v>
      </c>
      <c r="G19" s="40">
        <v>0</v>
      </c>
      <c r="H19" s="40">
        <v>0</v>
      </c>
    </row>
    <row r="20" spans="1:8">
      <c r="A20" s="78" t="s">
        <v>9</v>
      </c>
      <c r="B20" s="71"/>
      <c r="C20" s="71"/>
      <c r="D20" s="71"/>
      <c r="E20" s="71"/>
      <c r="F20" s="40">
        <v>0</v>
      </c>
      <c r="G20" s="40">
        <v>0</v>
      </c>
      <c r="H20" s="40">
        <v>0</v>
      </c>
    </row>
    <row r="21" spans="1:8">
      <c r="A21" s="83" t="s">
        <v>10</v>
      </c>
      <c r="B21" s="76"/>
      <c r="C21" s="76"/>
      <c r="D21" s="76"/>
      <c r="E21" s="76"/>
      <c r="F21" s="37">
        <v>0</v>
      </c>
      <c r="G21" s="37">
        <v>0</v>
      </c>
      <c r="H21" s="37">
        <v>0</v>
      </c>
    </row>
    <row r="22" spans="1:8" ht="18">
      <c r="A22" s="26"/>
      <c r="B22" s="27"/>
      <c r="C22" s="27"/>
      <c r="D22" s="27"/>
      <c r="E22" s="27"/>
      <c r="F22" s="28"/>
      <c r="G22" s="28"/>
      <c r="H22" s="28"/>
    </row>
    <row r="23" spans="1:8" ht="18" customHeight="1">
      <c r="A23" s="72" t="s">
        <v>49</v>
      </c>
      <c r="B23" s="73"/>
      <c r="C23" s="73"/>
      <c r="D23" s="73"/>
      <c r="E23" s="73"/>
      <c r="F23" s="73"/>
      <c r="G23" s="73"/>
      <c r="H23" s="73"/>
    </row>
    <row r="24" spans="1:8" ht="18">
      <c r="A24" s="26"/>
      <c r="B24" s="27"/>
      <c r="C24" s="27"/>
      <c r="D24" s="27"/>
      <c r="E24" s="27"/>
      <c r="F24" s="28"/>
      <c r="G24" s="28"/>
      <c r="H24" s="28"/>
    </row>
    <row r="25" spans="1:8" ht="25.5">
      <c r="A25" s="33"/>
      <c r="B25" s="34"/>
      <c r="C25" s="34"/>
      <c r="D25" s="35"/>
      <c r="E25" s="36"/>
      <c r="F25" s="4" t="s">
        <v>52</v>
      </c>
      <c r="G25" s="4" t="s">
        <v>46</v>
      </c>
      <c r="H25" s="4" t="s">
        <v>53</v>
      </c>
    </row>
    <row r="26" spans="1:8">
      <c r="A26" s="87" t="s">
        <v>55</v>
      </c>
      <c r="B26" s="88"/>
      <c r="C26" s="88"/>
      <c r="D26" s="88"/>
      <c r="E26" s="89"/>
      <c r="F26" s="42"/>
      <c r="G26" s="42"/>
      <c r="H26" s="43"/>
    </row>
    <row r="27" spans="1:8" ht="30" customHeight="1">
      <c r="A27" s="90" t="s">
        <v>7</v>
      </c>
      <c r="B27" s="91"/>
      <c r="C27" s="91"/>
      <c r="D27" s="91"/>
      <c r="E27" s="92"/>
      <c r="F27" s="44">
        <v>0</v>
      </c>
      <c r="G27" s="44">
        <v>0</v>
      </c>
      <c r="H27" s="41">
        <v>0</v>
      </c>
    </row>
    <row r="30" spans="1:8">
      <c r="A30" s="70" t="s">
        <v>11</v>
      </c>
      <c r="B30" s="71"/>
      <c r="C30" s="71"/>
      <c r="D30" s="71"/>
      <c r="E30" s="71"/>
      <c r="F30" s="40">
        <v>0</v>
      </c>
      <c r="G30" s="40">
        <v>0</v>
      </c>
      <c r="H30" s="40">
        <v>0</v>
      </c>
    </row>
    <row r="31" spans="1:8" ht="11.25" customHeight="1">
      <c r="A31" s="21"/>
      <c r="B31" s="22"/>
      <c r="C31" s="22"/>
      <c r="D31" s="22"/>
      <c r="E31" s="22"/>
      <c r="F31" s="23"/>
      <c r="G31" s="23"/>
      <c r="H31" s="23"/>
    </row>
    <row r="32" spans="1:8" ht="29.25" customHeight="1">
      <c r="A32" s="85" t="s">
        <v>56</v>
      </c>
      <c r="B32" s="86"/>
      <c r="C32" s="86"/>
      <c r="D32" s="86"/>
      <c r="E32" s="86"/>
      <c r="F32" s="86"/>
      <c r="G32" s="86"/>
      <c r="H32" s="86"/>
    </row>
  </sheetData>
  <mergeCells count="18">
    <mergeCell ref="A32:H32"/>
    <mergeCell ref="A23:H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G4" sqref="G4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>
      <c r="A1" s="72" t="s">
        <v>86</v>
      </c>
      <c r="B1" s="72"/>
      <c r="C1" s="72"/>
      <c r="D1" s="72"/>
      <c r="E1" s="72"/>
      <c r="F1" s="72"/>
      <c r="G1" s="72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72" t="s">
        <v>36</v>
      </c>
      <c r="B3" s="72"/>
      <c r="C3" s="72"/>
      <c r="D3" s="72"/>
      <c r="E3" s="72"/>
      <c r="F3" s="74"/>
      <c r="G3" s="74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72" t="s">
        <v>13</v>
      </c>
      <c r="B5" s="73"/>
      <c r="C5" s="73"/>
      <c r="D5" s="73"/>
      <c r="E5" s="73"/>
      <c r="F5" s="73"/>
      <c r="G5" s="73"/>
    </row>
    <row r="6" spans="1:7" ht="18">
      <c r="A6" s="5"/>
      <c r="B6" s="5"/>
      <c r="C6" s="5"/>
      <c r="D6" s="5"/>
      <c r="E6" s="5"/>
      <c r="F6" s="6"/>
      <c r="G6" s="6"/>
    </row>
    <row r="7" spans="1:7" ht="15.75">
      <c r="A7" s="72" t="s">
        <v>1</v>
      </c>
      <c r="B7" s="93"/>
      <c r="C7" s="93"/>
      <c r="D7" s="93"/>
      <c r="E7" s="93"/>
      <c r="F7" s="93"/>
      <c r="G7" s="93"/>
    </row>
    <row r="8" spans="1:7" ht="18">
      <c r="A8" s="5"/>
      <c r="B8" s="5"/>
      <c r="C8" s="5"/>
      <c r="D8" s="5"/>
      <c r="E8" s="5"/>
      <c r="F8" s="6"/>
      <c r="G8" s="6"/>
    </row>
    <row r="9" spans="1:7" ht="25.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52</v>
      </c>
      <c r="F9" s="25" t="s">
        <v>46</v>
      </c>
      <c r="G9" s="25" t="s">
        <v>53</v>
      </c>
    </row>
    <row r="10" spans="1:7" ht="15.75" customHeight="1">
      <c r="A10" s="12">
        <v>6</v>
      </c>
      <c r="B10" s="12"/>
      <c r="C10" s="12"/>
      <c r="D10" s="12" t="s">
        <v>17</v>
      </c>
      <c r="E10" s="54">
        <v>1130588</v>
      </c>
      <c r="F10" s="54">
        <v>1159257</v>
      </c>
      <c r="G10" s="54">
        <v>1185014</v>
      </c>
    </row>
    <row r="11" spans="1:7" ht="38.25">
      <c r="A11" s="12"/>
      <c r="B11" s="17">
        <v>63</v>
      </c>
      <c r="C11" s="17"/>
      <c r="D11" s="17" t="s">
        <v>47</v>
      </c>
      <c r="E11" s="54">
        <v>957138</v>
      </c>
      <c r="F11" s="54">
        <v>981067</v>
      </c>
      <c r="G11" s="54">
        <v>1005593</v>
      </c>
    </row>
    <row r="12" spans="1:7" ht="38.25">
      <c r="A12" s="13"/>
      <c r="B12" s="13"/>
      <c r="C12" s="14">
        <v>5710</v>
      </c>
      <c r="D12" s="57" t="s">
        <v>84</v>
      </c>
      <c r="E12" s="10">
        <v>957138</v>
      </c>
      <c r="F12" s="10">
        <v>981067</v>
      </c>
      <c r="G12" s="10">
        <v>1005593</v>
      </c>
    </row>
    <row r="13" spans="1:7">
      <c r="A13" s="13"/>
      <c r="B13" s="13">
        <v>64</v>
      </c>
      <c r="C13" s="14"/>
      <c r="D13" s="57"/>
      <c r="E13" s="54">
        <v>2</v>
      </c>
      <c r="F13" s="54">
        <v>2</v>
      </c>
      <c r="G13" s="54">
        <v>2</v>
      </c>
    </row>
    <row r="14" spans="1:7">
      <c r="A14" s="13"/>
      <c r="B14" s="13">
        <v>68</v>
      </c>
      <c r="C14" s="14"/>
      <c r="D14" s="14"/>
      <c r="E14" s="54">
        <v>350</v>
      </c>
      <c r="F14" s="54">
        <v>359</v>
      </c>
      <c r="G14" s="54">
        <v>368</v>
      </c>
    </row>
    <row r="15" spans="1:7" ht="25.5">
      <c r="A15" s="13"/>
      <c r="B15" s="13"/>
      <c r="C15" s="14">
        <v>3100</v>
      </c>
      <c r="D15" s="57" t="s">
        <v>83</v>
      </c>
      <c r="E15" s="10">
        <v>352</v>
      </c>
      <c r="F15" s="10">
        <v>361</v>
      </c>
      <c r="G15" s="10">
        <v>370</v>
      </c>
    </row>
    <row r="16" spans="1:7">
      <c r="A16" s="13"/>
      <c r="B16" s="13">
        <v>65</v>
      </c>
      <c r="C16" s="14"/>
      <c r="D16" s="14"/>
      <c r="E16" s="54">
        <v>43000</v>
      </c>
      <c r="F16" s="54">
        <v>44075</v>
      </c>
      <c r="G16" s="54">
        <v>45177</v>
      </c>
    </row>
    <row r="17" spans="1:7" ht="25.5">
      <c r="A17" s="13"/>
      <c r="B17" s="13"/>
      <c r="C17" s="14">
        <v>4400</v>
      </c>
      <c r="D17" s="57" t="s">
        <v>82</v>
      </c>
      <c r="E17" s="10">
        <v>43000</v>
      </c>
      <c r="F17" s="10">
        <v>44075</v>
      </c>
      <c r="G17" s="10">
        <v>45177</v>
      </c>
    </row>
    <row r="18" spans="1:7">
      <c r="A18" s="13"/>
      <c r="B18" s="13">
        <v>66</v>
      </c>
      <c r="C18" s="14"/>
      <c r="D18" s="14"/>
      <c r="E18" s="54">
        <v>4700</v>
      </c>
      <c r="F18" s="54">
        <v>4817</v>
      </c>
      <c r="G18" s="54">
        <v>4937</v>
      </c>
    </row>
    <row r="19" spans="1:7" ht="25.5">
      <c r="A19" s="13"/>
      <c r="B19" s="13"/>
      <c r="C19" s="14">
        <v>3100</v>
      </c>
      <c r="D19" s="57" t="s">
        <v>83</v>
      </c>
      <c r="E19" s="10">
        <v>4700</v>
      </c>
      <c r="F19" s="10">
        <v>4817</v>
      </c>
      <c r="G19" s="10">
        <v>4937</v>
      </c>
    </row>
    <row r="20" spans="1:7" ht="38.25">
      <c r="A20" s="13"/>
      <c r="B20" s="13">
        <v>67</v>
      </c>
      <c r="C20" s="14"/>
      <c r="D20" s="17" t="s">
        <v>48</v>
      </c>
      <c r="E20" s="54">
        <v>125398</v>
      </c>
      <c r="F20" s="54">
        <v>128937</v>
      </c>
      <c r="G20" s="54">
        <v>128937</v>
      </c>
    </row>
    <row r="21" spans="1:7">
      <c r="A21" s="13"/>
      <c r="B21" s="13"/>
      <c r="C21" s="14">
        <v>1100</v>
      </c>
      <c r="D21" s="14" t="s">
        <v>18</v>
      </c>
      <c r="E21" s="10">
        <v>59801</v>
      </c>
      <c r="F21" s="10">
        <v>62937</v>
      </c>
      <c r="G21" s="10">
        <v>62937</v>
      </c>
    </row>
    <row r="22" spans="1:7" ht="25.5">
      <c r="A22" s="13"/>
      <c r="B22" s="13"/>
      <c r="C22" s="14">
        <v>1200</v>
      </c>
      <c r="D22" s="57" t="s">
        <v>60</v>
      </c>
      <c r="E22" s="10">
        <v>65597</v>
      </c>
      <c r="F22" s="10">
        <v>66000</v>
      </c>
      <c r="G22" s="10">
        <v>66000</v>
      </c>
    </row>
    <row r="24" spans="1:7" ht="15.75">
      <c r="A24" s="72" t="s">
        <v>19</v>
      </c>
      <c r="B24" s="93"/>
      <c r="C24" s="93"/>
      <c r="D24" s="93"/>
      <c r="E24" s="93"/>
      <c r="F24" s="93"/>
      <c r="G24" s="93"/>
    </row>
    <row r="25" spans="1:7" ht="18">
      <c r="A25" s="5"/>
      <c r="B25" s="5"/>
      <c r="C25" s="5"/>
      <c r="D25" s="5"/>
      <c r="E25" s="5"/>
      <c r="F25" s="6"/>
      <c r="G25" s="6"/>
    </row>
    <row r="26" spans="1:7" ht="25.5">
      <c r="A26" s="25" t="s">
        <v>14</v>
      </c>
      <c r="B26" s="24" t="s">
        <v>15</v>
      </c>
      <c r="C26" s="24" t="s">
        <v>16</v>
      </c>
      <c r="D26" s="24" t="s">
        <v>20</v>
      </c>
      <c r="E26" s="25" t="s">
        <v>52</v>
      </c>
      <c r="F26" s="25" t="s">
        <v>46</v>
      </c>
      <c r="G26" s="25" t="s">
        <v>53</v>
      </c>
    </row>
    <row r="27" spans="1:7" ht="15.75" customHeight="1">
      <c r="A27" s="12">
        <v>3</v>
      </c>
      <c r="B27" s="12"/>
      <c r="C27" s="12"/>
      <c r="D27" s="12" t="s">
        <v>21</v>
      </c>
      <c r="E27" s="54">
        <v>1130588</v>
      </c>
      <c r="F27" s="54">
        <v>1159257</v>
      </c>
      <c r="G27" s="54">
        <v>1185014</v>
      </c>
    </row>
    <row r="28" spans="1:7" ht="15.75" customHeight="1">
      <c r="A28" s="12"/>
      <c r="B28" s="17">
        <v>31</v>
      </c>
      <c r="C28" s="17"/>
      <c r="D28" s="17" t="s">
        <v>22</v>
      </c>
      <c r="E28" s="54">
        <v>949105</v>
      </c>
      <c r="F28" s="54">
        <v>972853</v>
      </c>
      <c r="G28" s="54">
        <v>997194</v>
      </c>
    </row>
    <row r="29" spans="1:7">
      <c r="A29" s="13"/>
      <c r="B29" s="13"/>
      <c r="C29" s="14">
        <v>1100</v>
      </c>
      <c r="D29" s="14" t="s">
        <v>18</v>
      </c>
      <c r="E29" s="10">
        <v>46619</v>
      </c>
      <c r="F29" s="10">
        <v>46619</v>
      </c>
      <c r="G29" s="10">
        <v>46619</v>
      </c>
    </row>
    <row r="30" spans="1:7" ht="25.5">
      <c r="A30" s="13"/>
      <c r="B30" s="13"/>
      <c r="C30" s="14">
        <v>3100</v>
      </c>
      <c r="D30" s="57" t="s">
        <v>83</v>
      </c>
      <c r="E30" s="10">
        <v>4603</v>
      </c>
      <c r="F30" s="10">
        <v>4729</v>
      </c>
      <c r="G30" s="10">
        <v>4858</v>
      </c>
    </row>
    <row r="31" spans="1:7" ht="25.5">
      <c r="A31" s="13"/>
      <c r="B31" s="13"/>
      <c r="C31" s="14">
        <v>4400</v>
      </c>
      <c r="D31" s="57" t="s">
        <v>82</v>
      </c>
      <c r="E31" s="10">
        <v>13000</v>
      </c>
      <c r="F31" s="10">
        <v>14075</v>
      </c>
      <c r="G31" s="10">
        <v>15177</v>
      </c>
    </row>
    <row r="32" spans="1:7" ht="38.25">
      <c r="A32" s="13"/>
      <c r="B32" s="13"/>
      <c r="C32" s="14">
        <v>5710</v>
      </c>
      <c r="D32" s="57" t="s">
        <v>84</v>
      </c>
      <c r="E32" s="10">
        <v>884883</v>
      </c>
      <c r="F32" s="10">
        <v>907430</v>
      </c>
      <c r="G32" s="10">
        <v>930540</v>
      </c>
    </row>
    <row r="33" spans="1:7">
      <c r="A33" s="13"/>
      <c r="B33" s="13">
        <v>32</v>
      </c>
      <c r="C33" s="14"/>
      <c r="D33" s="13" t="s">
        <v>39</v>
      </c>
      <c r="E33" s="54">
        <v>160609</v>
      </c>
      <c r="F33" s="54">
        <v>165299</v>
      </c>
      <c r="G33" s="54">
        <v>166480</v>
      </c>
    </row>
    <row r="34" spans="1:7">
      <c r="A34" s="13"/>
      <c r="B34" s="13"/>
      <c r="C34" s="14">
        <v>1100</v>
      </c>
      <c r="D34" s="14" t="s">
        <v>18</v>
      </c>
      <c r="E34" s="10">
        <v>3694</v>
      </c>
      <c r="F34" s="10">
        <v>6830</v>
      </c>
      <c r="G34" s="10">
        <v>6830</v>
      </c>
    </row>
    <row r="35" spans="1:7" ht="25.5">
      <c r="A35" s="13"/>
      <c r="B35" s="32"/>
      <c r="C35" s="14">
        <v>1200</v>
      </c>
      <c r="D35" s="57" t="s">
        <v>60</v>
      </c>
      <c r="E35" s="10">
        <v>65311</v>
      </c>
      <c r="F35" s="10">
        <v>65714</v>
      </c>
      <c r="G35" s="10">
        <v>65714</v>
      </c>
    </row>
    <row r="36" spans="1:7" ht="25.5">
      <c r="A36" s="13"/>
      <c r="B36" s="32"/>
      <c r="C36" s="14">
        <v>3100</v>
      </c>
      <c r="D36" s="57" t="s">
        <v>83</v>
      </c>
      <c r="E36" s="10">
        <v>449</v>
      </c>
      <c r="F36" s="10">
        <v>449</v>
      </c>
      <c r="G36" s="10">
        <v>449</v>
      </c>
    </row>
    <row r="37" spans="1:7" ht="25.5">
      <c r="A37" s="13"/>
      <c r="B37" s="32"/>
      <c r="C37" s="14">
        <v>4400</v>
      </c>
      <c r="D37" s="57" t="s">
        <v>82</v>
      </c>
      <c r="E37" s="10">
        <v>28100</v>
      </c>
      <c r="F37" s="10">
        <v>28100</v>
      </c>
      <c r="G37" s="10">
        <v>28100</v>
      </c>
    </row>
    <row r="38" spans="1:7" ht="38.25">
      <c r="A38" s="13"/>
      <c r="B38" s="32"/>
      <c r="C38" s="14">
        <v>5710</v>
      </c>
      <c r="D38" s="57" t="s">
        <v>84</v>
      </c>
      <c r="E38" s="10">
        <v>63055</v>
      </c>
      <c r="F38" s="10">
        <v>64206</v>
      </c>
      <c r="G38" s="10">
        <v>65387</v>
      </c>
    </row>
    <row r="39" spans="1:7">
      <c r="A39" s="13"/>
      <c r="B39" s="32">
        <v>34</v>
      </c>
      <c r="C39" s="14"/>
      <c r="D39" s="14"/>
      <c r="E39" s="54">
        <v>286</v>
      </c>
      <c r="F39" s="54">
        <v>286</v>
      </c>
      <c r="G39" s="54">
        <v>286</v>
      </c>
    </row>
    <row r="40" spans="1:7" ht="25.5">
      <c r="A40" s="13"/>
      <c r="B40" s="32"/>
      <c r="C40" s="14">
        <v>1200</v>
      </c>
      <c r="D40" s="57" t="s">
        <v>60</v>
      </c>
      <c r="E40" s="10">
        <v>286</v>
      </c>
      <c r="F40" s="10">
        <v>286</v>
      </c>
      <c r="G40" s="10">
        <v>286</v>
      </c>
    </row>
    <row r="41" spans="1:7">
      <c r="A41" s="13"/>
      <c r="B41" s="32">
        <v>37</v>
      </c>
      <c r="C41" s="14"/>
      <c r="D41" s="14"/>
      <c r="E41" s="54">
        <v>15669</v>
      </c>
      <c r="F41" s="54">
        <v>15882</v>
      </c>
      <c r="G41" s="54">
        <v>16099</v>
      </c>
    </row>
    <row r="42" spans="1:7">
      <c r="A42" s="13"/>
      <c r="B42" s="32"/>
      <c r="C42" s="14">
        <v>1100</v>
      </c>
      <c r="D42" s="14" t="s">
        <v>18</v>
      </c>
      <c r="E42" s="10">
        <v>9488</v>
      </c>
      <c r="F42" s="10">
        <v>9488</v>
      </c>
      <c r="G42" s="10">
        <v>9488</v>
      </c>
    </row>
    <row r="43" spans="1:7" ht="38.25">
      <c r="A43" s="13"/>
      <c r="B43" s="32"/>
      <c r="C43" s="14">
        <v>5710</v>
      </c>
      <c r="D43" s="57" t="s">
        <v>84</v>
      </c>
      <c r="E43" s="10">
        <v>6181</v>
      </c>
      <c r="F43" s="10">
        <v>6394</v>
      </c>
      <c r="G43" s="10">
        <v>6611</v>
      </c>
    </row>
    <row r="44" spans="1:7" ht="25.5">
      <c r="A44" s="15">
        <v>4</v>
      </c>
      <c r="B44" s="16"/>
      <c r="C44" s="16"/>
      <c r="D44" s="30" t="s">
        <v>23</v>
      </c>
      <c r="E44" s="10"/>
      <c r="F44" s="10"/>
      <c r="G44" s="10"/>
    </row>
    <row r="45" spans="1:7">
      <c r="A45" s="17"/>
      <c r="B45" s="17">
        <v>42</v>
      </c>
      <c r="C45" s="17"/>
      <c r="D45" s="31"/>
      <c r="E45" s="54">
        <v>4919</v>
      </c>
      <c r="F45" s="54">
        <v>4937</v>
      </c>
      <c r="G45" s="54">
        <v>4955</v>
      </c>
    </row>
    <row r="46" spans="1:7" ht="25.5">
      <c r="A46" s="17"/>
      <c r="B46" s="17"/>
      <c r="C46" s="17">
        <v>4400</v>
      </c>
      <c r="D46" s="57" t="s">
        <v>82</v>
      </c>
      <c r="E46" s="10">
        <v>1900</v>
      </c>
      <c r="F46" s="10">
        <v>1900</v>
      </c>
      <c r="G46" s="10">
        <v>1900</v>
      </c>
    </row>
    <row r="47" spans="1:7" ht="38.25">
      <c r="A47" s="17"/>
      <c r="B47" s="17"/>
      <c r="C47" s="14">
        <v>5710</v>
      </c>
      <c r="D47" s="57" t="s">
        <v>84</v>
      </c>
      <c r="E47" s="10">
        <v>3019</v>
      </c>
      <c r="F47" s="10">
        <v>3037</v>
      </c>
      <c r="G47" s="11">
        <v>3055</v>
      </c>
    </row>
  </sheetData>
  <mergeCells count="5">
    <mergeCell ref="A7:G7"/>
    <mergeCell ref="A24:G24"/>
    <mergeCell ref="A1:G1"/>
    <mergeCell ref="A3:G3"/>
    <mergeCell ref="A5:G5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A15" sqref="A15"/>
    </sheetView>
  </sheetViews>
  <sheetFormatPr defaultRowHeight="15"/>
  <cols>
    <col min="1" max="1" width="37.7109375" customWidth="1"/>
    <col min="2" max="4" width="25.28515625" customWidth="1"/>
  </cols>
  <sheetData>
    <row r="1" spans="1:4" ht="42" customHeight="1">
      <c r="A1" s="72" t="s">
        <v>51</v>
      </c>
      <c r="B1" s="72"/>
      <c r="C1" s="72"/>
      <c r="D1" s="72"/>
    </row>
    <row r="2" spans="1:4" ht="18" customHeight="1">
      <c r="A2" s="5"/>
      <c r="B2" s="5"/>
      <c r="C2" s="5"/>
      <c r="D2" s="5"/>
    </row>
    <row r="3" spans="1:4" ht="15.75">
      <c r="A3" s="72" t="s">
        <v>36</v>
      </c>
      <c r="B3" s="72"/>
      <c r="C3" s="74"/>
      <c r="D3" s="74"/>
    </row>
    <row r="4" spans="1:4" ht="18">
      <c r="A4" s="5"/>
      <c r="B4" s="5"/>
      <c r="C4" s="6"/>
      <c r="D4" s="6"/>
    </row>
    <row r="5" spans="1:4" ht="18" customHeight="1">
      <c r="A5" s="72" t="s">
        <v>13</v>
      </c>
      <c r="B5" s="73"/>
      <c r="C5" s="73"/>
      <c r="D5" s="73"/>
    </row>
    <row r="6" spans="1:4" ht="18">
      <c r="A6" s="5"/>
      <c r="B6" s="5"/>
      <c r="C6" s="6"/>
      <c r="D6" s="6"/>
    </row>
    <row r="7" spans="1:4" ht="15.75">
      <c r="A7" s="72" t="s">
        <v>24</v>
      </c>
      <c r="B7" s="93"/>
      <c r="C7" s="93"/>
      <c r="D7" s="93"/>
    </row>
    <row r="8" spans="1:4" ht="18">
      <c r="A8" s="5"/>
      <c r="B8" s="5"/>
      <c r="C8" s="6"/>
      <c r="D8" s="6"/>
    </row>
    <row r="9" spans="1:4" ht="25.5">
      <c r="A9" s="25" t="s">
        <v>25</v>
      </c>
      <c r="B9" s="25" t="s">
        <v>52</v>
      </c>
      <c r="C9" s="25" t="s">
        <v>46</v>
      </c>
      <c r="D9" s="25" t="s">
        <v>53</v>
      </c>
    </row>
    <row r="10" spans="1:4" ht="15.75" customHeight="1">
      <c r="A10" s="12" t="s">
        <v>26</v>
      </c>
      <c r="B10" s="10"/>
      <c r="C10" s="10"/>
      <c r="D10" s="10"/>
    </row>
    <row r="11" spans="1:4" ht="15.75" customHeight="1">
      <c r="A11" s="12" t="s">
        <v>27</v>
      </c>
      <c r="B11" s="10"/>
      <c r="C11" s="10"/>
      <c r="D11" s="10"/>
    </row>
    <row r="12" spans="1:4" ht="25.5">
      <c r="A12" s="19" t="s">
        <v>28</v>
      </c>
      <c r="B12" s="10"/>
      <c r="C12" s="10"/>
      <c r="D12" s="10"/>
    </row>
    <row r="13" spans="1:4">
      <c r="A13" s="18" t="s">
        <v>29</v>
      </c>
      <c r="B13" s="10"/>
      <c r="C13" s="10"/>
      <c r="D13" s="10"/>
    </row>
    <row r="14" spans="1:4">
      <c r="A14" s="12" t="s">
        <v>30</v>
      </c>
      <c r="B14" s="10"/>
      <c r="C14" s="10"/>
      <c r="D14" s="11"/>
    </row>
    <row r="15" spans="1:4" ht="25.5">
      <c r="A15" s="20" t="s">
        <v>31</v>
      </c>
      <c r="B15" s="10"/>
      <c r="C15" s="10"/>
      <c r="D15" s="1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activeCell="E7" sqref="E7:E14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>
      <c r="A1" s="72" t="s">
        <v>51</v>
      </c>
      <c r="B1" s="72"/>
      <c r="C1" s="72"/>
      <c r="D1" s="72"/>
      <c r="E1" s="72"/>
      <c r="F1" s="72"/>
      <c r="G1" s="72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72" t="s">
        <v>36</v>
      </c>
      <c r="B3" s="72"/>
      <c r="C3" s="72"/>
      <c r="D3" s="72"/>
      <c r="E3" s="72"/>
      <c r="F3" s="74"/>
      <c r="G3" s="74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72" t="s">
        <v>32</v>
      </c>
      <c r="B5" s="73"/>
      <c r="C5" s="73"/>
      <c r="D5" s="73"/>
      <c r="E5" s="73"/>
      <c r="F5" s="73"/>
      <c r="G5" s="73"/>
    </row>
    <row r="6" spans="1:7" ht="18">
      <c r="A6" s="5"/>
      <c r="B6" s="5"/>
      <c r="C6" s="5"/>
      <c r="D6" s="5"/>
      <c r="E6" s="5"/>
      <c r="F6" s="6"/>
      <c r="G6" s="6"/>
    </row>
    <row r="7" spans="1:7" ht="25.5">
      <c r="A7" s="25" t="s">
        <v>14</v>
      </c>
      <c r="B7" s="24" t="s">
        <v>15</v>
      </c>
      <c r="C7" s="24" t="s">
        <v>16</v>
      </c>
      <c r="D7" s="24" t="s">
        <v>50</v>
      </c>
      <c r="E7" s="25" t="s">
        <v>52</v>
      </c>
      <c r="F7" s="25" t="s">
        <v>46</v>
      </c>
      <c r="G7" s="25" t="s">
        <v>53</v>
      </c>
    </row>
    <row r="8" spans="1:7" ht="25.5">
      <c r="A8" s="12">
        <v>8</v>
      </c>
      <c r="B8" s="12"/>
      <c r="C8" s="12"/>
      <c r="D8" s="12" t="s">
        <v>33</v>
      </c>
      <c r="E8" s="10"/>
      <c r="F8" s="10"/>
      <c r="G8" s="10"/>
    </row>
    <row r="9" spans="1:7">
      <c r="A9" s="12"/>
      <c r="B9" s="17">
        <v>84</v>
      </c>
      <c r="C9" s="17"/>
      <c r="D9" s="17" t="s">
        <v>40</v>
      </c>
      <c r="E9" s="10"/>
      <c r="F9" s="10"/>
      <c r="G9" s="10"/>
    </row>
    <row r="10" spans="1:7" ht="25.5">
      <c r="A10" s="13"/>
      <c r="B10" s="13"/>
      <c r="C10" s="14">
        <v>81</v>
      </c>
      <c r="D10" s="19" t="s">
        <v>41</v>
      </c>
      <c r="E10" s="10"/>
      <c r="F10" s="10"/>
      <c r="G10" s="10"/>
    </row>
    <row r="11" spans="1:7" ht="25.5">
      <c r="A11" s="15">
        <v>5</v>
      </c>
      <c r="B11" s="16"/>
      <c r="C11" s="16"/>
      <c r="D11" s="30" t="s">
        <v>34</v>
      </c>
      <c r="E11" s="10"/>
      <c r="F11" s="10"/>
      <c r="G11" s="10"/>
    </row>
    <row r="12" spans="1:7" ht="25.5">
      <c r="A12" s="17"/>
      <c r="B12" s="17">
        <v>54</v>
      </c>
      <c r="C12" s="17"/>
      <c r="D12" s="31" t="s">
        <v>42</v>
      </c>
      <c r="E12" s="10"/>
      <c r="F12" s="10"/>
      <c r="G12" s="11"/>
    </row>
    <row r="13" spans="1:7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>
      <c r="A14" s="17"/>
      <c r="B14" s="17"/>
      <c r="C14" s="14">
        <v>31</v>
      </c>
      <c r="D14" s="14" t="s">
        <v>43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C38" sqref="C38"/>
    </sheetView>
  </sheetViews>
  <sheetFormatPr defaultRowHeight="15"/>
  <cols>
    <col min="1" max="1" width="7.42578125" bestFit="1" customWidth="1"/>
    <col min="2" max="2" width="7.42578125" customWidth="1"/>
    <col min="3" max="3" width="30" customWidth="1"/>
    <col min="4" max="6" width="25.28515625" customWidth="1"/>
  </cols>
  <sheetData>
    <row r="1" spans="1:6" ht="42" customHeight="1">
      <c r="A1" s="72" t="s">
        <v>86</v>
      </c>
      <c r="B1" s="72"/>
      <c r="C1" s="72"/>
      <c r="D1" s="72"/>
      <c r="E1" s="72"/>
      <c r="F1" s="72"/>
    </row>
    <row r="2" spans="1:6" ht="18">
      <c r="A2" s="5"/>
      <c r="B2" s="5"/>
      <c r="C2" s="5"/>
      <c r="D2" s="5"/>
      <c r="E2" s="6"/>
      <c r="F2" s="6"/>
    </row>
    <row r="3" spans="1:6" ht="18" customHeight="1">
      <c r="A3" s="72" t="s">
        <v>35</v>
      </c>
      <c r="B3" s="73"/>
      <c r="C3" s="73"/>
      <c r="D3" s="73"/>
      <c r="E3" s="73"/>
      <c r="F3" s="73"/>
    </row>
    <row r="4" spans="1:6" ht="18">
      <c r="A4" s="5"/>
      <c r="B4" s="5"/>
      <c r="C4" s="5"/>
      <c r="D4" s="5"/>
      <c r="E4" s="6"/>
      <c r="F4" s="6"/>
    </row>
    <row r="5" spans="1:6" ht="25.5">
      <c r="A5" s="49" t="s">
        <v>37</v>
      </c>
      <c r="B5" s="59" t="s">
        <v>16</v>
      </c>
      <c r="C5" s="24" t="s">
        <v>38</v>
      </c>
      <c r="D5" s="25" t="s">
        <v>52</v>
      </c>
      <c r="E5" s="25" t="s">
        <v>46</v>
      </c>
      <c r="F5" s="25" t="s">
        <v>53</v>
      </c>
    </row>
    <row r="6" spans="1:6" ht="57" customHeight="1">
      <c r="A6" s="96">
        <v>1137</v>
      </c>
      <c r="B6" s="100"/>
      <c r="C6" s="48" t="s">
        <v>57</v>
      </c>
      <c r="D6" s="56">
        <v>65597</v>
      </c>
      <c r="E6" s="56">
        <f t="shared" ref="E6:F6" si="0">SUM(E7)</f>
        <v>66000</v>
      </c>
      <c r="F6" s="56">
        <f t="shared" si="0"/>
        <v>66000</v>
      </c>
    </row>
    <row r="7" spans="1:6" ht="25.5">
      <c r="A7" s="96" t="s">
        <v>58</v>
      </c>
      <c r="B7" s="100"/>
      <c r="C7" s="53" t="s">
        <v>59</v>
      </c>
      <c r="D7" s="54">
        <v>65597</v>
      </c>
      <c r="E7" s="54">
        <f t="shared" ref="E7:F7" si="1">SUM(E8)</f>
        <v>66000</v>
      </c>
      <c r="F7" s="54">
        <f t="shared" si="1"/>
        <v>66000</v>
      </c>
    </row>
    <row r="8" spans="1:6" ht="25.5">
      <c r="A8" s="98">
        <v>1200</v>
      </c>
      <c r="B8" s="101"/>
      <c r="C8" s="57" t="s">
        <v>60</v>
      </c>
      <c r="D8" s="55">
        <v>65597</v>
      </c>
      <c r="E8" s="55">
        <v>66000</v>
      </c>
      <c r="F8" s="55">
        <v>66000</v>
      </c>
    </row>
    <row r="9" spans="1:6">
      <c r="A9" s="94">
        <v>3</v>
      </c>
      <c r="B9" s="102"/>
      <c r="C9" s="58" t="s">
        <v>21</v>
      </c>
      <c r="D9" s="10">
        <v>65597</v>
      </c>
      <c r="E9" s="10">
        <v>66000</v>
      </c>
      <c r="F9" s="10"/>
    </row>
    <row r="10" spans="1:6">
      <c r="A10" s="94">
        <v>32</v>
      </c>
      <c r="B10" s="102"/>
      <c r="C10" s="58" t="s">
        <v>39</v>
      </c>
      <c r="D10" s="10">
        <v>65311</v>
      </c>
      <c r="E10" s="10">
        <v>65714</v>
      </c>
      <c r="F10" s="11">
        <v>65714</v>
      </c>
    </row>
    <row r="11" spans="1:6">
      <c r="A11" s="94">
        <v>34</v>
      </c>
      <c r="B11" s="95"/>
      <c r="C11" s="58" t="s">
        <v>61</v>
      </c>
      <c r="D11" s="10">
        <v>286</v>
      </c>
      <c r="E11" s="10">
        <v>286</v>
      </c>
      <c r="F11" s="11">
        <v>286</v>
      </c>
    </row>
    <row r="12" spans="1:6" ht="48" customHeight="1">
      <c r="A12" s="96">
        <v>1138</v>
      </c>
      <c r="B12" s="97"/>
      <c r="C12" s="53" t="s">
        <v>62</v>
      </c>
      <c r="D12" s="54">
        <f>SUM(D13+D22+D26+D30+D35+D40)</f>
        <v>88375</v>
      </c>
      <c r="E12" s="54">
        <v>92586</v>
      </c>
      <c r="F12" s="54">
        <v>93688</v>
      </c>
    </row>
    <row r="13" spans="1:6" ht="43.5" customHeight="1">
      <c r="A13" s="96" t="s">
        <v>63</v>
      </c>
      <c r="B13" s="100"/>
      <c r="C13" s="53" t="s">
        <v>64</v>
      </c>
      <c r="D13" s="54">
        <f>SUM(D14+D18)</f>
        <v>69062</v>
      </c>
      <c r="E13" s="54">
        <f t="shared" ref="E13:F13" si="2">SUM(E14+E18)</f>
        <v>70137</v>
      </c>
      <c r="F13" s="54">
        <f t="shared" si="2"/>
        <v>71239</v>
      </c>
    </row>
    <row r="14" spans="1:6">
      <c r="A14" s="98">
        <v>1100</v>
      </c>
      <c r="B14" s="99"/>
      <c r="C14" s="57" t="s">
        <v>18</v>
      </c>
      <c r="D14" s="55">
        <f>SUM(D15)</f>
        <v>31000</v>
      </c>
      <c r="E14" s="55">
        <f t="shared" ref="E14:F14" si="3">SUM(E15)</f>
        <v>31000</v>
      </c>
      <c r="F14" s="55">
        <f t="shared" si="3"/>
        <v>31000</v>
      </c>
    </row>
    <row r="15" spans="1:6">
      <c r="A15" s="94">
        <v>3</v>
      </c>
      <c r="B15" s="95"/>
      <c r="C15" s="58" t="s">
        <v>21</v>
      </c>
      <c r="D15" s="10">
        <f>SUM(D16:D17)</f>
        <v>31000</v>
      </c>
      <c r="E15" s="10">
        <f t="shared" ref="E15:F15" si="4">SUM(E16:E17)</f>
        <v>31000</v>
      </c>
      <c r="F15" s="10">
        <f t="shared" si="4"/>
        <v>31000</v>
      </c>
    </row>
    <row r="16" spans="1:6">
      <c r="A16" s="94">
        <v>31</v>
      </c>
      <c r="B16" s="95"/>
      <c r="C16" s="58" t="s">
        <v>22</v>
      </c>
      <c r="D16" s="10">
        <v>29854</v>
      </c>
      <c r="E16" s="10">
        <v>29854</v>
      </c>
      <c r="F16" s="11">
        <v>29854</v>
      </c>
    </row>
    <row r="17" spans="1:6">
      <c r="A17" s="94">
        <v>32</v>
      </c>
      <c r="B17" s="95"/>
      <c r="C17" s="58" t="s">
        <v>39</v>
      </c>
      <c r="D17" s="10">
        <v>1146</v>
      </c>
      <c r="E17" s="10">
        <v>1146</v>
      </c>
      <c r="F17" s="11">
        <v>1146</v>
      </c>
    </row>
    <row r="18" spans="1:6" s="61" customFormat="1" ht="25.5">
      <c r="A18" s="50"/>
      <c r="B18" s="60">
        <v>4400</v>
      </c>
      <c r="C18" s="57" t="s">
        <v>82</v>
      </c>
      <c r="D18" s="55">
        <f>SUM(D19)</f>
        <v>38062</v>
      </c>
      <c r="E18" s="55">
        <f t="shared" ref="E18:F18" si="5">SUM(E19)</f>
        <v>39137</v>
      </c>
      <c r="F18" s="55">
        <f t="shared" si="5"/>
        <v>40239</v>
      </c>
    </row>
    <row r="19" spans="1:6">
      <c r="A19" s="51">
        <v>3</v>
      </c>
      <c r="B19" s="52"/>
      <c r="C19" s="58" t="s">
        <v>21</v>
      </c>
      <c r="D19" s="10">
        <f>SUM(D20:D21)</f>
        <v>38062</v>
      </c>
      <c r="E19" s="10">
        <f t="shared" ref="E19:F19" si="6">SUM(E20:E21)</f>
        <v>39137</v>
      </c>
      <c r="F19" s="10">
        <f t="shared" si="6"/>
        <v>40239</v>
      </c>
    </row>
    <row r="20" spans="1:6">
      <c r="A20" s="51">
        <v>31</v>
      </c>
      <c r="B20" s="52"/>
      <c r="C20" s="58" t="s">
        <v>22</v>
      </c>
      <c r="D20" s="10">
        <v>13000</v>
      </c>
      <c r="E20" s="10">
        <v>14075</v>
      </c>
      <c r="F20" s="11">
        <v>15177</v>
      </c>
    </row>
    <row r="21" spans="1:6">
      <c r="A21" s="51">
        <v>32</v>
      </c>
      <c r="B21" s="52"/>
      <c r="C21" s="58" t="s">
        <v>39</v>
      </c>
      <c r="D21" s="10">
        <v>25062</v>
      </c>
      <c r="E21" s="10">
        <v>25062</v>
      </c>
      <c r="F21" s="11">
        <v>25062</v>
      </c>
    </row>
    <row r="22" spans="1:6" ht="25.5" customHeight="1">
      <c r="A22" s="96" t="s">
        <v>74</v>
      </c>
      <c r="B22" s="97"/>
      <c r="C22" s="53" t="s">
        <v>78</v>
      </c>
      <c r="D22" s="54">
        <f>SUM(D23)</f>
        <v>1327</v>
      </c>
      <c r="E22" s="54">
        <f t="shared" ref="E22:F22" si="7">SUM(E23)</f>
        <v>1327</v>
      </c>
      <c r="F22" s="54">
        <f t="shared" si="7"/>
        <v>1327</v>
      </c>
    </row>
    <row r="23" spans="1:6">
      <c r="A23" s="51"/>
      <c r="B23" s="60">
        <v>1100</v>
      </c>
      <c r="C23" s="57" t="s">
        <v>18</v>
      </c>
      <c r="D23" s="55">
        <f>SUM(D24)</f>
        <v>1327</v>
      </c>
      <c r="E23" s="55">
        <f t="shared" ref="E23:F24" si="8">SUM(E24)</f>
        <v>1327</v>
      </c>
      <c r="F23" s="55">
        <f t="shared" si="8"/>
        <v>1327</v>
      </c>
    </row>
    <row r="24" spans="1:6">
      <c r="A24" s="51">
        <v>3</v>
      </c>
      <c r="B24" s="60"/>
      <c r="C24" s="58" t="s">
        <v>21</v>
      </c>
      <c r="D24" s="55">
        <f>SUM(D25)</f>
        <v>1327</v>
      </c>
      <c r="E24" s="55">
        <f t="shared" si="8"/>
        <v>1327</v>
      </c>
      <c r="F24" s="55">
        <f t="shared" si="8"/>
        <v>1327</v>
      </c>
    </row>
    <row r="25" spans="1:6">
      <c r="A25" s="51">
        <v>32</v>
      </c>
      <c r="B25" s="52"/>
      <c r="C25" s="58" t="s">
        <v>39</v>
      </c>
      <c r="D25" s="10">
        <v>1327</v>
      </c>
      <c r="E25" s="10">
        <v>1327</v>
      </c>
      <c r="F25" s="11">
        <v>1327</v>
      </c>
    </row>
    <row r="26" spans="1:6" s="62" customFormat="1" ht="25.5" customHeight="1">
      <c r="A26" s="96" t="s">
        <v>75</v>
      </c>
      <c r="B26" s="97"/>
      <c r="C26" s="53" t="s">
        <v>79</v>
      </c>
      <c r="D26" s="54">
        <f>SUM(D27)</f>
        <v>500</v>
      </c>
      <c r="E26" s="54">
        <f t="shared" ref="E26:F27" si="9">SUM(E27)</f>
        <v>500</v>
      </c>
      <c r="F26" s="54">
        <f t="shared" si="9"/>
        <v>500</v>
      </c>
    </row>
    <row r="27" spans="1:6" s="61" customFormat="1">
      <c r="A27" s="50"/>
      <c r="B27" s="60">
        <v>1100</v>
      </c>
      <c r="C27" s="57" t="s">
        <v>18</v>
      </c>
      <c r="D27" s="55">
        <f>SUM(D28)</f>
        <v>500</v>
      </c>
      <c r="E27" s="55">
        <f t="shared" si="9"/>
        <v>500</v>
      </c>
      <c r="F27" s="55">
        <f t="shared" si="9"/>
        <v>500</v>
      </c>
    </row>
    <row r="28" spans="1:6">
      <c r="A28" s="51">
        <v>3</v>
      </c>
      <c r="B28" s="52"/>
      <c r="C28" s="58" t="s">
        <v>21</v>
      </c>
      <c r="D28" s="10">
        <v>500</v>
      </c>
      <c r="E28" s="10">
        <v>500</v>
      </c>
      <c r="F28" s="10">
        <v>500</v>
      </c>
    </row>
    <row r="29" spans="1:6">
      <c r="A29" s="51">
        <v>32</v>
      </c>
      <c r="B29" s="52"/>
      <c r="C29" s="58" t="s">
        <v>39</v>
      </c>
      <c r="D29" s="10">
        <v>500</v>
      </c>
      <c r="E29" s="10">
        <v>500</v>
      </c>
      <c r="F29" s="11">
        <v>500</v>
      </c>
    </row>
    <row r="30" spans="1:6" s="62" customFormat="1" ht="25.5" customHeight="1">
      <c r="A30" s="96" t="s">
        <v>76</v>
      </c>
      <c r="B30" s="97"/>
      <c r="C30" s="53" t="s">
        <v>80</v>
      </c>
      <c r="D30" s="54">
        <f>SUM(D31)</f>
        <v>1200</v>
      </c>
      <c r="E30" s="54">
        <f t="shared" ref="E30:F31" si="10">SUM(E31)</f>
        <v>1200</v>
      </c>
      <c r="F30" s="54">
        <f t="shared" si="10"/>
        <v>1200</v>
      </c>
    </row>
    <row r="31" spans="1:6" s="61" customFormat="1">
      <c r="A31" s="50"/>
      <c r="B31" s="60">
        <v>1100</v>
      </c>
      <c r="C31" s="57" t="s">
        <v>18</v>
      </c>
      <c r="D31" s="55">
        <f>SUM(D32)</f>
        <v>1200</v>
      </c>
      <c r="E31" s="55">
        <f t="shared" si="10"/>
        <v>1200</v>
      </c>
      <c r="F31" s="55">
        <f t="shared" si="10"/>
        <v>1200</v>
      </c>
    </row>
    <row r="32" spans="1:6">
      <c r="A32" s="51">
        <v>3</v>
      </c>
      <c r="B32" s="52"/>
      <c r="C32" s="58" t="s">
        <v>21</v>
      </c>
      <c r="D32" s="10">
        <f>SUM(D33:D34)</f>
        <v>1200</v>
      </c>
      <c r="E32" s="10">
        <f t="shared" ref="E32:F32" si="11">SUM(E33:E34)</f>
        <v>1200</v>
      </c>
      <c r="F32" s="10">
        <f t="shared" si="11"/>
        <v>1200</v>
      </c>
    </row>
    <row r="33" spans="1:6">
      <c r="A33" s="51">
        <v>31</v>
      </c>
      <c r="B33" s="52"/>
      <c r="C33" s="58" t="s">
        <v>22</v>
      </c>
      <c r="D33" s="10">
        <v>1144</v>
      </c>
      <c r="E33" s="10">
        <v>1144</v>
      </c>
      <c r="F33" s="11">
        <v>1144</v>
      </c>
    </row>
    <row r="34" spans="1:6">
      <c r="A34" s="51">
        <v>32</v>
      </c>
      <c r="B34" s="52"/>
      <c r="C34" s="58" t="s">
        <v>39</v>
      </c>
      <c r="D34" s="10">
        <v>56</v>
      </c>
      <c r="E34" s="10">
        <v>56</v>
      </c>
      <c r="F34" s="11">
        <v>56</v>
      </c>
    </row>
    <row r="35" spans="1:6" s="62" customFormat="1" ht="25.5" customHeight="1">
      <c r="A35" s="96" t="s">
        <v>77</v>
      </c>
      <c r="B35" s="97"/>
      <c r="C35" s="53" t="s">
        <v>81</v>
      </c>
      <c r="D35" s="54">
        <f>SUM(D36)</f>
        <v>2683</v>
      </c>
      <c r="E35" s="54">
        <f t="shared" ref="E35:F35" si="12">SUM(E36)</f>
        <v>2683</v>
      </c>
      <c r="F35" s="54">
        <f t="shared" si="12"/>
        <v>2683</v>
      </c>
    </row>
    <row r="36" spans="1:6" s="61" customFormat="1">
      <c r="A36" s="50"/>
      <c r="B36" s="60">
        <v>1100</v>
      </c>
      <c r="C36" s="57" t="s">
        <v>18</v>
      </c>
      <c r="D36" s="55">
        <f>SUM(D37)</f>
        <v>2683</v>
      </c>
      <c r="E36" s="55">
        <f t="shared" ref="E36:F36" si="13">SUM(E37)</f>
        <v>2683</v>
      </c>
      <c r="F36" s="55">
        <f t="shared" si="13"/>
        <v>2683</v>
      </c>
    </row>
    <row r="37" spans="1:6">
      <c r="A37" s="51">
        <v>3</v>
      </c>
      <c r="B37" s="52"/>
      <c r="C37" s="58" t="s">
        <v>21</v>
      </c>
      <c r="D37" s="10">
        <f>SUM(D38:D39)</f>
        <v>2683</v>
      </c>
      <c r="E37" s="10">
        <f t="shared" ref="E37:F37" si="14">SUM(E38:E39)</f>
        <v>2683</v>
      </c>
      <c r="F37" s="10">
        <f t="shared" si="14"/>
        <v>2683</v>
      </c>
    </row>
    <row r="38" spans="1:6">
      <c r="A38" s="51">
        <v>31</v>
      </c>
      <c r="B38" s="52"/>
      <c r="C38" s="58" t="s">
        <v>22</v>
      </c>
      <c r="D38" s="10">
        <v>2627</v>
      </c>
      <c r="E38" s="10">
        <v>2627</v>
      </c>
      <c r="F38" s="11">
        <v>2627</v>
      </c>
    </row>
    <row r="39" spans="1:6">
      <c r="A39" s="51">
        <v>32</v>
      </c>
      <c r="B39" s="52"/>
      <c r="C39" s="58" t="s">
        <v>39</v>
      </c>
      <c r="D39" s="10">
        <v>56</v>
      </c>
      <c r="E39" s="10">
        <v>56</v>
      </c>
      <c r="F39" s="11">
        <v>56</v>
      </c>
    </row>
    <row r="40" spans="1:6" s="62" customFormat="1" ht="25.5" customHeight="1">
      <c r="A40" s="96" t="s">
        <v>88</v>
      </c>
      <c r="B40" s="97"/>
      <c r="C40" s="53" t="s">
        <v>87</v>
      </c>
      <c r="D40" s="54">
        <f>SUM(D41)</f>
        <v>13603</v>
      </c>
      <c r="E40" s="54">
        <v>13603</v>
      </c>
      <c r="F40" s="54">
        <f t="shared" ref="F40" si="15">SUM(F41)</f>
        <v>13603</v>
      </c>
    </row>
    <row r="41" spans="1:6">
      <c r="A41" s="98">
        <v>1100</v>
      </c>
      <c r="B41" s="99"/>
      <c r="C41" s="57" t="s">
        <v>18</v>
      </c>
      <c r="D41" s="55">
        <f>SUM(D42)</f>
        <v>13603</v>
      </c>
      <c r="E41" s="55">
        <f t="shared" ref="E41:F41" si="16">SUM(E42)</f>
        <v>609</v>
      </c>
      <c r="F41" s="55">
        <f t="shared" si="16"/>
        <v>13603</v>
      </c>
    </row>
    <row r="42" spans="1:6">
      <c r="A42" s="94">
        <v>3</v>
      </c>
      <c r="B42" s="95"/>
      <c r="C42" s="58" t="s">
        <v>21</v>
      </c>
      <c r="D42" s="10">
        <v>13603</v>
      </c>
      <c r="E42" s="10">
        <f>SUM(E44)</f>
        <v>609</v>
      </c>
      <c r="F42" s="10">
        <v>13603</v>
      </c>
    </row>
    <row r="43" spans="1:6">
      <c r="A43" s="63">
        <v>31</v>
      </c>
      <c r="B43" s="65"/>
      <c r="C43" s="58" t="s">
        <v>22</v>
      </c>
      <c r="D43" s="10">
        <v>12994</v>
      </c>
      <c r="E43" s="10">
        <v>12994</v>
      </c>
      <c r="F43" s="10">
        <v>12994</v>
      </c>
    </row>
    <row r="44" spans="1:6">
      <c r="A44" s="94">
        <v>32</v>
      </c>
      <c r="B44" s="95"/>
      <c r="C44" s="58" t="s">
        <v>39</v>
      </c>
      <c r="D44" s="10">
        <v>609</v>
      </c>
      <c r="E44" s="10">
        <v>609</v>
      </c>
      <c r="F44" s="11">
        <v>609</v>
      </c>
    </row>
    <row r="45" spans="1:6" ht="25.5">
      <c r="A45" s="96" t="s">
        <v>95</v>
      </c>
      <c r="B45" s="97"/>
      <c r="C45" s="53" t="s">
        <v>96</v>
      </c>
      <c r="D45" s="54">
        <f>SUM(D46)</f>
        <v>0</v>
      </c>
      <c r="E45" s="54">
        <v>3136</v>
      </c>
      <c r="F45" s="54">
        <f t="shared" ref="F45" si="17">SUM(F46)</f>
        <v>3136</v>
      </c>
    </row>
    <row r="46" spans="1:6">
      <c r="A46" s="98">
        <v>1100</v>
      </c>
      <c r="B46" s="99"/>
      <c r="C46" s="57" t="s">
        <v>18</v>
      </c>
      <c r="D46" s="55"/>
      <c r="E46" s="55">
        <f t="shared" ref="E46:F46" si="18">SUM(E47)</f>
        <v>3136</v>
      </c>
      <c r="F46" s="55">
        <f t="shared" si="18"/>
        <v>3136</v>
      </c>
    </row>
    <row r="47" spans="1:6">
      <c r="A47" s="94">
        <v>3</v>
      </c>
      <c r="B47" s="95"/>
      <c r="C47" s="58" t="s">
        <v>21</v>
      </c>
      <c r="D47" s="10"/>
      <c r="E47" s="10">
        <v>3136</v>
      </c>
      <c r="F47" s="10">
        <f>SUM(F49)</f>
        <v>3136</v>
      </c>
    </row>
    <row r="48" spans="1:6">
      <c r="A48" s="66">
        <v>31</v>
      </c>
      <c r="B48" s="67"/>
      <c r="C48" s="58" t="s">
        <v>22</v>
      </c>
      <c r="D48" s="10"/>
      <c r="E48" s="10"/>
      <c r="F48" s="10"/>
    </row>
    <row r="49" spans="1:6">
      <c r="A49" s="94">
        <v>32</v>
      </c>
      <c r="B49" s="95"/>
      <c r="C49" s="58" t="s">
        <v>39</v>
      </c>
      <c r="D49" s="10"/>
      <c r="E49" s="10">
        <v>3136</v>
      </c>
      <c r="F49" s="11">
        <v>3136</v>
      </c>
    </row>
    <row r="50" spans="1:6" ht="29.25" customHeight="1">
      <c r="A50" s="96">
        <v>1139</v>
      </c>
      <c r="B50" s="97"/>
      <c r="C50" s="53" t="s">
        <v>66</v>
      </c>
      <c r="D50" s="54">
        <f>SUM(D51+D63+D72+D77)</f>
        <v>972266</v>
      </c>
      <c r="E50" s="54">
        <v>998053</v>
      </c>
      <c r="F50" s="54">
        <v>1022690</v>
      </c>
    </row>
    <row r="51" spans="1:6" ht="31.5" customHeight="1">
      <c r="A51" s="96" t="s">
        <v>69</v>
      </c>
      <c r="B51" s="100"/>
      <c r="C51" s="53" t="s">
        <v>66</v>
      </c>
      <c r="D51" s="54">
        <f>SUM(D52+D56+D59)</f>
        <v>9790</v>
      </c>
      <c r="E51" s="54">
        <f t="shared" ref="E51:F51" si="19">SUM(E52+E56+E59)</f>
        <v>9959</v>
      </c>
      <c r="F51" s="54">
        <f t="shared" si="19"/>
        <v>10131</v>
      </c>
    </row>
    <row r="52" spans="1:6" ht="25.5">
      <c r="A52" s="98">
        <v>3100</v>
      </c>
      <c r="B52" s="99"/>
      <c r="C52" s="57" t="s">
        <v>83</v>
      </c>
      <c r="D52" s="55">
        <f>SUM(D53)</f>
        <v>5052</v>
      </c>
      <c r="E52" s="55">
        <f t="shared" ref="E52:F52" si="20">SUM(E53)</f>
        <v>5178</v>
      </c>
      <c r="F52" s="55">
        <f t="shared" si="20"/>
        <v>5307</v>
      </c>
    </row>
    <row r="53" spans="1:6">
      <c r="A53" s="94">
        <v>3</v>
      </c>
      <c r="B53" s="95"/>
      <c r="C53" s="58" t="s">
        <v>21</v>
      </c>
      <c r="D53" s="10">
        <f>SUM(D54:D55)</f>
        <v>5052</v>
      </c>
      <c r="E53" s="10">
        <f t="shared" ref="E53:F53" si="21">SUM(E54:E55)</f>
        <v>5178</v>
      </c>
      <c r="F53" s="10">
        <f t="shared" si="21"/>
        <v>5307</v>
      </c>
    </row>
    <row r="54" spans="1:6">
      <c r="A54" s="94">
        <v>31</v>
      </c>
      <c r="B54" s="95"/>
      <c r="C54" s="58" t="s">
        <v>22</v>
      </c>
      <c r="D54" s="10">
        <v>4603</v>
      </c>
      <c r="E54" s="10">
        <v>4729</v>
      </c>
      <c r="F54" s="11">
        <v>4858</v>
      </c>
    </row>
    <row r="55" spans="1:6">
      <c r="A55" s="94">
        <v>32</v>
      </c>
      <c r="B55" s="95"/>
      <c r="C55" s="58" t="s">
        <v>39</v>
      </c>
      <c r="D55" s="10">
        <v>449</v>
      </c>
      <c r="E55" s="10">
        <v>449</v>
      </c>
      <c r="F55" s="11">
        <v>449</v>
      </c>
    </row>
    <row r="56" spans="1:6" ht="25.5">
      <c r="A56" s="98">
        <v>4400</v>
      </c>
      <c r="B56" s="99"/>
      <c r="C56" s="57" t="s">
        <v>82</v>
      </c>
      <c r="D56" s="55">
        <f>SUM(D57)</f>
        <v>3038</v>
      </c>
      <c r="E56" s="55">
        <f t="shared" ref="E56:F56" si="22">SUM(E57)</f>
        <v>3038</v>
      </c>
      <c r="F56" s="55">
        <f t="shared" si="22"/>
        <v>3038</v>
      </c>
    </row>
    <row r="57" spans="1:6">
      <c r="A57" s="94">
        <v>3</v>
      </c>
      <c r="B57" s="95"/>
      <c r="C57" s="58" t="s">
        <v>21</v>
      </c>
      <c r="D57" s="10">
        <f>SUM(D58)</f>
        <v>3038</v>
      </c>
      <c r="E57" s="10">
        <f t="shared" ref="E57:F57" si="23">SUM(E58)</f>
        <v>3038</v>
      </c>
      <c r="F57" s="10">
        <f t="shared" si="23"/>
        <v>3038</v>
      </c>
    </row>
    <row r="58" spans="1:6">
      <c r="A58" s="94">
        <v>32</v>
      </c>
      <c r="B58" s="95"/>
      <c r="C58" s="58" t="s">
        <v>39</v>
      </c>
      <c r="D58" s="10">
        <v>3038</v>
      </c>
      <c r="E58" s="10">
        <v>3038</v>
      </c>
      <c r="F58" s="11">
        <v>3038</v>
      </c>
    </row>
    <row r="59" spans="1:6" ht="25.5">
      <c r="A59" s="98">
        <v>5710</v>
      </c>
      <c r="B59" s="99"/>
      <c r="C59" s="57" t="s">
        <v>84</v>
      </c>
      <c r="D59" s="55">
        <f>SUM(D60)</f>
        <v>1700</v>
      </c>
      <c r="E59" s="55">
        <f t="shared" ref="E59:F59" si="24">SUM(E60)</f>
        <v>1743</v>
      </c>
      <c r="F59" s="55">
        <f t="shared" si="24"/>
        <v>1786</v>
      </c>
    </row>
    <row r="60" spans="1:6">
      <c r="A60" s="94">
        <v>3</v>
      </c>
      <c r="B60" s="95"/>
      <c r="C60" s="58" t="s">
        <v>21</v>
      </c>
      <c r="D60" s="10">
        <v>1700</v>
      </c>
      <c r="E60" s="10">
        <v>1743</v>
      </c>
      <c r="F60" s="10">
        <v>1786</v>
      </c>
    </row>
    <row r="61" spans="1:6">
      <c r="A61" s="63">
        <v>31</v>
      </c>
      <c r="B61" s="65"/>
      <c r="C61" s="58" t="s">
        <v>22</v>
      </c>
      <c r="D61" s="10">
        <v>195</v>
      </c>
      <c r="E61" s="10">
        <v>238</v>
      </c>
      <c r="F61" s="10">
        <v>281</v>
      </c>
    </row>
    <row r="62" spans="1:6">
      <c r="A62" s="94">
        <v>32</v>
      </c>
      <c r="B62" s="95"/>
      <c r="C62" s="58" t="s">
        <v>39</v>
      </c>
      <c r="D62" s="10">
        <v>1505</v>
      </c>
      <c r="E62" s="10">
        <v>1555</v>
      </c>
      <c r="F62" s="11">
        <v>1505</v>
      </c>
    </row>
    <row r="63" spans="1:6" ht="25.5" customHeight="1">
      <c r="A63" s="96" t="s">
        <v>67</v>
      </c>
      <c r="B63" s="100"/>
      <c r="C63" s="53" t="s">
        <v>68</v>
      </c>
      <c r="D63" s="54">
        <f>SUM(D64+D67)</f>
        <v>17988</v>
      </c>
      <c r="E63" s="54">
        <f t="shared" ref="E63:F63" si="25">SUM(E64+E67)</f>
        <v>18201</v>
      </c>
      <c r="F63" s="54">
        <f t="shared" si="25"/>
        <v>18418</v>
      </c>
    </row>
    <row r="64" spans="1:6" ht="25.5" customHeight="1">
      <c r="A64" s="98">
        <v>1100</v>
      </c>
      <c r="B64" s="99"/>
      <c r="C64" s="57" t="s">
        <v>18</v>
      </c>
      <c r="D64" s="55">
        <f>SUM(D65)</f>
        <v>9488</v>
      </c>
      <c r="E64" s="55">
        <f t="shared" ref="E64:F65" si="26">SUM(E65)</f>
        <v>9488</v>
      </c>
      <c r="F64" s="55">
        <f t="shared" si="26"/>
        <v>9488</v>
      </c>
    </row>
    <row r="65" spans="1:6" ht="25.5" customHeight="1">
      <c r="A65" s="94">
        <v>3</v>
      </c>
      <c r="B65" s="95"/>
      <c r="C65" s="58" t="s">
        <v>21</v>
      </c>
      <c r="D65" s="10">
        <f>SUM(D66)</f>
        <v>9488</v>
      </c>
      <c r="E65" s="10">
        <f t="shared" si="26"/>
        <v>9488</v>
      </c>
      <c r="F65" s="10">
        <f t="shared" si="26"/>
        <v>9488</v>
      </c>
    </row>
    <row r="66" spans="1:6" ht="38.25">
      <c r="A66" s="94">
        <v>37</v>
      </c>
      <c r="B66" s="95"/>
      <c r="C66" s="58" t="s">
        <v>65</v>
      </c>
      <c r="D66" s="10">
        <v>9488</v>
      </c>
      <c r="E66" s="10">
        <v>9488</v>
      </c>
      <c r="F66" s="11">
        <v>9488</v>
      </c>
    </row>
    <row r="67" spans="1:6" ht="25.5">
      <c r="A67" s="98">
        <v>5710</v>
      </c>
      <c r="B67" s="99"/>
      <c r="C67" s="57" t="s">
        <v>84</v>
      </c>
      <c r="D67" s="55">
        <f>SUM(D68+D70)</f>
        <v>8500</v>
      </c>
      <c r="E67" s="55">
        <f t="shared" ref="E67:F67" si="27">SUM(E68+E70)</f>
        <v>8713</v>
      </c>
      <c r="F67" s="55">
        <f t="shared" si="27"/>
        <v>8930</v>
      </c>
    </row>
    <row r="68" spans="1:6">
      <c r="A68" s="94">
        <v>3</v>
      </c>
      <c r="B68" s="95"/>
      <c r="C68" s="58" t="s">
        <v>21</v>
      </c>
      <c r="D68" s="10">
        <f>SUM(D69)</f>
        <v>6181</v>
      </c>
      <c r="E68" s="10">
        <f t="shared" ref="E68:F68" si="28">SUM(E69)</f>
        <v>6394</v>
      </c>
      <c r="F68" s="10">
        <f t="shared" si="28"/>
        <v>6611</v>
      </c>
    </row>
    <row r="69" spans="1:6" ht="38.25">
      <c r="A69" s="94">
        <v>37</v>
      </c>
      <c r="B69" s="95"/>
      <c r="C69" s="58" t="s">
        <v>65</v>
      </c>
      <c r="D69" s="10">
        <v>6181</v>
      </c>
      <c r="E69" s="10">
        <v>6394</v>
      </c>
      <c r="F69" s="11">
        <v>6611</v>
      </c>
    </row>
    <row r="70" spans="1:6" ht="25.5">
      <c r="A70" s="94">
        <v>4</v>
      </c>
      <c r="B70" s="95"/>
      <c r="C70" s="58" t="s">
        <v>23</v>
      </c>
      <c r="D70" s="10">
        <f>SUM(D71)</f>
        <v>2319</v>
      </c>
      <c r="E70" s="10">
        <f t="shared" ref="E70:F70" si="29">SUM(E71)</f>
        <v>2319</v>
      </c>
      <c r="F70" s="10">
        <f t="shared" si="29"/>
        <v>2319</v>
      </c>
    </row>
    <row r="71" spans="1:6" ht="25.5">
      <c r="A71" s="94">
        <v>42</v>
      </c>
      <c r="B71" s="95"/>
      <c r="C71" s="58" t="s">
        <v>85</v>
      </c>
      <c r="D71" s="10">
        <v>2319</v>
      </c>
      <c r="E71" s="10">
        <v>2319</v>
      </c>
      <c r="F71" s="11">
        <v>2319</v>
      </c>
    </row>
    <row r="72" spans="1:6" ht="42" customHeight="1">
      <c r="A72" s="96" t="s">
        <v>70</v>
      </c>
      <c r="B72" s="100"/>
      <c r="C72" s="53" t="s">
        <v>71</v>
      </c>
      <c r="D72" s="54">
        <f>SUM(D73)</f>
        <v>900188</v>
      </c>
      <c r="E72" s="54">
        <f t="shared" ref="E72:F73" si="30">SUM(E73)</f>
        <v>922692</v>
      </c>
      <c r="F72" s="54">
        <f t="shared" si="30"/>
        <v>945759</v>
      </c>
    </row>
    <row r="73" spans="1:6" ht="25.5">
      <c r="A73" s="98">
        <v>5710</v>
      </c>
      <c r="B73" s="99"/>
      <c r="C73" s="57" t="s">
        <v>84</v>
      </c>
      <c r="D73" s="55">
        <f>SUM(D74)</f>
        <v>900188</v>
      </c>
      <c r="E73" s="55">
        <f t="shared" si="30"/>
        <v>922692</v>
      </c>
      <c r="F73" s="55">
        <f t="shared" si="30"/>
        <v>945759</v>
      </c>
    </row>
    <row r="74" spans="1:6">
      <c r="A74" s="94">
        <v>3</v>
      </c>
      <c r="B74" s="95"/>
      <c r="C74" s="58" t="s">
        <v>21</v>
      </c>
      <c r="D74" s="10">
        <f>SUM(D75:D76)</f>
        <v>900188</v>
      </c>
      <c r="E74" s="10">
        <f t="shared" ref="E74:F74" si="31">SUM(E75:E76)</f>
        <v>922692</v>
      </c>
      <c r="F74" s="10">
        <f t="shared" si="31"/>
        <v>945759</v>
      </c>
    </row>
    <row r="75" spans="1:6">
      <c r="A75" s="94">
        <v>31</v>
      </c>
      <c r="B75" s="95"/>
      <c r="C75" s="58" t="s">
        <v>22</v>
      </c>
      <c r="D75" s="10">
        <v>884688</v>
      </c>
      <c r="E75" s="10">
        <v>907192</v>
      </c>
      <c r="F75" s="11">
        <v>930259</v>
      </c>
    </row>
    <row r="76" spans="1:6">
      <c r="A76" s="94">
        <v>32</v>
      </c>
      <c r="B76" s="95"/>
      <c r="C76" s="58" t="s">
        <v>39</v>
      </c>
      <c r="D76" s="10">
        <v>15500</v>
      </c>
      <c r="E76" s="10">
        <v>15500</v>
      </c>
      <c r="F76" s="11">
        <v>15500</v>
      </c>
    </row>
    <row r="77" spans="1:6" ht="25.5">
      <c r="A77" s="96" t="s">
        <v>72</v>
      </c>
      <c r="B77" s="100"/>
      <c r="C77" s="53" t="s">
        <v>73</v>
      </c>
      <c r="D77" s="54">
        <f>SUM(D78)</f>
        <v>44300</v>
      </c>
      <c r="E77" s="54">
        <f t="shared" ref="E77:F84" si="32">SUM(E78)</f>
        <v>45408</v>
      </c>
      <c r="F77" s="54">
        <f t="shared" si="32"/>
        <v>46543</v>
      </c>
    </row>
    <row r="78" spans="1:6" ht="25.5">
      <c r="A78" s="98">
        <v>5710</v>
      </c>
      <c r="B78" s="101"/>
      <c r="C78" s="57" t="s">
        <v>84</v>
      </c>
      <c r="D78" s="55">
        <f>SUM(D79)</f>
        <v>44300</v>
      </c>
      <c r="E78" s="55">
        <f t="shared" si="32"/>
        <v>45408</v>
      </c>
      <c r="F78" s="55">
        <f t="shared" si="32"/>
        <v>46543</v>
      </c>
    </row>
    <row r="79" spans="1:6">
      <c r="A79" s="94">
        <v>3</v>
      </c>
      <c r="B79" s="102"/>
      <c r="C79" s="58" t="s">
        <v>21</v>
      </c>
      <c r="D79" s="10">
        <f>SUM(D80)</f>
        <v>44300</v>
      </c>
      <c r="E79" s="10">
        <f t="shared" si="32"/>
        <v>45408</v>
      </c>
      <c r="F79" s="10">
        <f t="shared" si="32"/>
        <v>46543</v>
      </c>
    </row>
    <row r="80" spans="1:6">
      <c r="A80" s="94">
        <v>32</v>
      </c>
      <c r="B80" s="102"/>
      <c r="C80" s="58" t="s">
        <v>39</v>
      </c>
      <c r="D80" s="10">
        <v>44300</v>
      </c>
      <c r="E80" s="10">
        <v>45408</v>
      </c>
      <c r="F80" s="11">
        <v>46543</v>
      </c>
    </row>
    <row r="81" spans="1:6">
      <c r="A81" s="96" t="s">
        <v>89</v>
      </c>
      <c r="B81" s="100"/>
      <c r="C81" s="53" t="s">
        <v>90</v>
      </c>
      <c r="D81" s="54">
        <v>1750</v>
      </c>
      <c r="E81" s="54">
        <v>1793</v>
      </c>
      <c r="F81" s="54">
        <v>1839</v>
      </c>
    </row>
    <row r="82" spans="1:6" ht="25.5">
      <c r="A82" s="64"/>
      <c r="B82" s="68">
        <v>5710</v>
      </c>
      <c r="C82" s="57" t="s">
        <v>84</v>
      </c>
      <c r="D82" s="54">
        <v>1500</v>
      </c>
      <c r="E82" s="54">
        <v>256</v>
      </c>
      <c r="F82" s="54">
        <v>264</v>
      </c>
    </row>
    <row r="83" spans="1:6" ht="25.5">
      <c r="A83" s="98">
        <v>5760</v>
      </c>
      <c r="B83" s="101"/>
      <c r="C83" s="57" t="s">
        <v>91</v>
      </c>
      <c r="D83" s="69">
        <v>250</v>
      </c>
      <c r="E83" s="55">
        <v>256</v>
      </c>
      <c r="F83" s="55">
        <v>1575</v>
      </c>
    </row>
    <row r="84" spans="1:6">
      <c r="A84" s="94">
        <v>3</v>
      </c>
      <c r="B84" s="102"/>
      <c r="C84" s="58" t="s">
        <v>21</v>
      </c>
      <c r="D84" s="10">
        <f>SUM(D85)</f>
        <v>1750</v>
      </c>
      <c r="E84" s="10">
        <f t="shared" si="32"/>
        <v>1537</v>
      </c>
      <c r="F84" s="10">
        <f t="shared" si="32"/>
        <v>1839</v>
      </c>
    </row>
    <row r="85" spans="1:6">
      <c r="A85" s="94">
        <v>32</v>
      </c>
      <c r="B85" s="102"/>
      <c r="C85" s="58" t="s">
        <v>39</v>
      </c>
      <c r="D85" s="10">
        <v>1750</v>
      </c>
      <c r="E85" s="10">
        <v>1537</v>
      </c>
      <c r="F85" s="11">
        <v>1839</v>
      </c>
    </row>
    <row r="86" spans="1:6" ht="25.5">
      <c r="A86" s="96" t="s">
        <v>92</v>
      </c>
      <c r="B86" s="100"/>
      <c r="C86" s="53" t="s">
        <v>93</v>
      </c>
      <c r="D86" s="54">
        <f>SUM(D87+D90)</f>
        <v>2600</v>
      </c>
      <c r="E86" s="54">
        <f t="shared" ref="E86:F86" si="33">SUM(E87+E90)</f>
        <v>2618</v>
      </c>
      <c r="F86" s="54">
        <f t="shared" si="33"/>
        <v>2636</v>
      </c>
    </row>
    <row r="87" spans="1:6" ht="25.5">
      <c r="A87" s="98">
        <v>4400</v>
      </c>
      <c r="B87" s="99"/>
      <c r="C87" s="57" t="s">
        <v>82</v>
      </c>
      <c r="D87" s="55">
        <f>SUM(D88)</f>
        <v>1900</v>
      </c>
      <c r="E87" s="55">
        <f t="shared" ref="E87:F88" si="34">SUM(E88)</f>
        <v>1900</v>
      </c>
      <c r="F87" s="55">
        <f t="shared" si="34"/>
        <v>1900</v>
      </c>
    </row>
    <row r="88" spans="1:6" ht="25.5">
      <c r="A88" s="94">
        <v>4</v>
      </c>
      <c r="B88" s="95"/>
      <c r="C88" s="58" t="s">
        <v>94</v>
      </c>
      <c r="D88" s="10">
        <f>SUM(D89)</f>
        <v>1900</v>
      </c>
      <c r="E88" s="10">
        <f t="shared" si="34"/>
        <v>1900</v>
      </c>
      <c r="F88" s="10">
        <f t="shared" si="34"/>
        <v>1900</v>
      </c>
    </row>
    <row r="89" spans="1:6" ht="25.5">
      <c r="A89" s="94">
        <v>42</v>
      </c>
      <c r="B89" s="95"/>
      <c r="C89" s="58" t="s">
        <v>94</v>
      </c>
      <c r="D89" s="10">
        <v>1900</v>
      </c>
      <c r="E89" s="10">
        <v>1900</v>
      </c>
      <c r="F89" s="11">
        <v>1900</v>
      </c>
    </row>
    <row r="90" spans="1:6" ht="25.5">
      <c r="A90" s="98">
        <v>5710</v>
      </c>
      <c r="B90" s="99"/>
      <c r="C90" s="57" t="s">
        <v>84</v>
      </c>
      <c r="D90" s="55">
        <v>700</v>
      </c>
      <c r="E90" s="55">
        <v>718</v>
      </c>
      <c r="F90" s="55">
        <v>736</v>
      </c>
    </row>
    <row r="91" spans="1:6" ht="25.5">
      <c r="A91" s="94">
        <v>4</v>
      </c>
      <c r="B91" s="95"/>
      <c r="C91" s="58" t="s">
        <v>23</v>
      </c>
      <c r="D91" s="10">
        <f>SUM(D92)</f>
        <v>700</v>
      </c>
      <c r="E91" s="10">
        <f t="shared" ref="E91:F91" si="35">SUM(E92)</f>
        <v>718</v>
      </c>
      <c r="F91" s="10">
        <f t="shared" si="35"/>
        <v>736</v>
      </c>
    </row>
    <row r="92" spans="1:6" ht="25.5">
      <c r="A92" s="94">
        <v>42</v>
      </c>
      <c r="B92" s="95"/>
      <c r="C92" s="58" t="s">
        <v>85</v>
      </c>
      <c r="D92" s="10">
        <v>700</v>
      </c>
      <c r="E92" s="10">
        <v>718</v>
      </c>
      <c r="F92" s="11">
        <v>736</v>
      </c>
    </row>
  </sheetData>
  <mergeCells count="67">
    <mergeCell ref="A91:B91"/>
    <mergeCell ref="A92:B92"/>
    <mergeCell ref="A87:B87"/>
    <mergeCell ref="A88:B88"/>
    <mergeCell ref="A89:B89"/>
    <mergeCell ref="A90:B90"/>
    <mergeCell ref="A81:B81"/>
    <mergeCell ref="A83:B83"/>
    <mergeCell ref="A84:B84"/>
    <mergeCell ref="A85:B85"/>
    <mergeCell ref="A86:B86"/>
    <mergeCell ref="A80:B80"/>
    <mergeCell ref="A13:B13"/>
    <mergeCell ref="A63:B63"/>
    <mergeCell ref="A51:B51"/>
    <mergeCell ref="A72:B72"/>
    <mergeCell ref="A14:B14"/>
    <mergeCell ref="A15:B15"/>
    <mergeCell ref="A16:B16"/>
    <mergeCell ref="A17:B17"/>
    <mergeCell ref="A41:B41"/>
    <mergeCell ref="A77:B77"/>
    <mergeCell ref="A78:B78"/>
    <mergeCell ref="A79:B79"/>
    <mergeCell ref="A42:B42"/>
    <mergeCell ref="A44:B44"/>
    <mergeCell ref="A50:B50"/>
    <mergeCell ref="A1:F1"/>
    <mergeCell ref="A3:F3"/>
    <mergeCell ref="A8:B8"/>
    <mergeCell ref="A9:B9"/>
    <mergeCell ref="A10:B10"/>
    <mergeCell ref="A52:B52"/>
    <mergeCell ref="A6:B6"/>
    <mergeCell ref="A7:B7"/>
    <mergeCell ref="A11:B11"/>
    <mergeCell ref="A12:B12"/>
    <mergeCell ref="A45:B45"/>
    <mergeCell ref="A46:B46"/>
    <mergeCell ref="A47:B47"/>
    <mergeCell ref="A49:B49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4:B64"/>
    <mergeCell ref="A76:B76"/>
    <mergeCell ref="A22:B22"/>
    <mergeCell ref="A26:B26"/>
    <mergeCell ref="A40:B40"/>
    <mergeCell ref="A30:B30"/>
    <mergeCell ref="A35:B35"/>
    <mergeCell ref="A70:B70"/>
    <mergeCell ref="A71:B71"/>
    <mergeCell ref="A73:B73"/>
    <mergeCell ref="A74:B74"/>
    <mergeCell ref="A75:B75"/>
    <mergeCell ref="A65:B65"/>
    <mergeCell ref="A66:B66"/>
    <mergeCell ref="A67:B67"/>
    <mergeCell ref="A68:B68"/>
    <mergeCell ref="A69:B6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Rijeka</cp:lastModifiedBy>
  <cp:lastPrinted>2023-12-15T08:47:59Z</cp:lastPrinted>
  <dcterms:created xsi:type="dcterms:W3CDTF">2022-08-12T12:51:27Z</dcterms:created>
  <dcterms:modified xsi:type="dcterms:W3CDTF">2023-12-15T08:49:21Z</dcterms:modified>
</cp:coreProperties>
</file>